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ytoodd\Desktop\"/>
    </mc:Choice>
  </mc:AlternateContent>
  <bookViews>
    <workbookView xWindow="240" yWindow="195" windowWidth="19995" windowHeight="8010" activeTab="3"/>
  </bookViews>
  <sheets>
    <sheet name="2018-2021" sheetId="1" r:id="rId1"/>
    <sheet name="Rullert 2019" sheetId="2" r:id="rId2"/>
    <sheet name="Rullert 2020" sheetId="3" r:id="rId3"/>
    <sheet name="Rullert 2021" sheetId="4" r:id="rId4"/>
  </sheets>
  <definedNames>
    <definedName name="_GoBack" localSheetId="3">'Rullert 2021'!$I$40</definedName>
  </definedNames>
  <calcPr calcId="162913"/>
</workbook>
</file>

<file path=xl/calcChain.xml><?xml version="1.0" encoding="utf-8"?>
<calcChain xmlns="http://schemas.openxmlformats.org/spreadsheetml/2006/main">
  <c r="K59" i="4" l="1"/>
  <c r="K40" i="4" l="1"/>
  <c r="K41" i="4"/>
  <c r="K42" i="4"/>
  <c r="K43" i="4"/>
  <c r="K44" i="4"/>
  <c r="K45" i="4"/>
  <c r="K46" i="4"/>
  <c r="K47" i="4"/>
  <c r="K48" i="4"/>
  <c r="K49" i="4"/>
  <c r="K50" i="4"/>
  <c r="K21" i="4"/>
  <c r="K51" i="4"/>
  <c r="K19" i="4" l="1"/>
  <c r="K58" i="4" l="1"/>
  <c r="K57" i="4"/>
  <c r="K56" i="4"/>
  <c r="K52" i="4"/>
  <c r="K8" i="4"/>
  <c r="K9" i="4"/>
  <c r="K10" i="4"/>
  <c r="K11" i="4"/>
  <c r="K13" i="4"/>
  <c r="K14" i="4"/>
  <c r="K15" i="4"/>
  <c r="K16" i="4"/>
  <c r="K17" i="4"/>
  <c r="K20" i="4"/>
  <c r="K23" i="4"/>
  <c r="K7" i="4"/>
  <c r="K34" i="4"/>
  <c r="K35" i="4"/>
  <c r="K36" i="4"/>
  <c r="K37" i="4"/>
  <c r="K38" i="4"/>
  <c r="K39" i="4"/>
  <c r="K26" i="4"/>
  <c r="K27" i="4"/>
  <c r="K28" i="4"/>
  <c r="K29" i="4"/>
  <c r="K30" i="4"/>
  <c r="K31" i="4"/>
  <c r="K32" i="4"/>
  <c r="I19" i="3" l="1"/>
</calcChain>
</file>

<file path=xl/sharedStrings.xml><?xml version="1.0" encoding="utf-8"?>
<sst xmlns="http://schemas.openxmlformats.org/spreadsheetml/2006/main" count="1090" uniqueCount="228">
  <si>
    <t>Sted</t>
  </si>
  <si>
    <t>Finansiering (i 1000 kr)</t>
  </si>
  <si>
    <t>Prosjekteier</t>
  </si>
  <si>
    <t>Anleggstype</t>
  </si>
  <si>
    <t>Rehabilitering</t>
  </si>
  <si>
    <t>Borgheim</t>
  </si>
  <si>
    <t>Eik</t>
  </si>
  <si>
    <t>Nærmiljøanlegg</t>
  </si>
  <si>
    <t>Basketballbane</t>
  </si>
  <si>
    <t>Nybygg</t>
  </si>
  <si>
    <t>Borgheim skole</t>
  </si>
  <si>
    <t>Utendørs treningspark</t>
  </si>
  <si>
    <t>Rehabilitering (omfattende)</t>
  </si>
  <si>
    <t>Padleled</t>
  </si>
  <si>
    <t>Veierland</t>
  </si>
  <si>
    <t>Gamle idretten</t>
  </si>
  <si>
    <t>Rehabilitering (kunstgress)</t>
  </si>
  <si>
    <t>Lysløype</t>
  </si>
  <si>
    <t>Torød</t>
  </si>
  <si>
    <t>Kyststi</t>
  </si>
  <si>
    <t>Videreføring</t>
  </si>
  <si>
    <t>Kjølholmen, brygge, adkomst, infotavle</t>
  </si>
  <si>
    <t>Hella (søndre), p-plasser, atkomststier</t>
  </si>
  <si>
    <t>Rosanes friområde</t>
  </si>
  <si>
    <t>Utvikling</t>
  </si>
  <si>
    <t>Molo/bryggeanlegg</t>
  </si>
  <si>
    <t>Vestre Bolæren</t>
  </si>
  <si>
    <t xml:space="preserve">Badebinge </t>
  </si>
  <si>
    <t>Tømmerholt</t>
  </si>
  <si>
    <t>Teie</t>
  </si>
  <si>
    <t>Vestskogen</t>
  </si>
  <si>
    <t>Lokale kulturbygg</t>
  </si>
  <si>
    <t>?</t>
  </si>
  <si>
    <t>x</t>
  </si>
  <si>
    <t>Alle beløp i 1000 kr.</t>
  </si>
  <si>
    <t>Teie IF</t>
  </si>
  <si>
    <t>På egnet sted</t>
  </si>
  <si>
    <t>Møteplasser i utvalgte friluftsområder</t>
  </si>
  <si>
    <t>Toaletter i utvalgte friluftsområder</t>
  </si>
  <si>
    <t>Skogro friluftsområde</t>
  </si>
  <si>
    <t>Diverse opparbeidelse</t>
  </si>
  <si>
    <t xml:space="preserve">Torød </t>
  </si>
  <si>
    <t>Wilhelmsenhallen (rehabilitering)</t>
  </si>
  <si>
    <t>Rehabilitering av eksisterene</t>
  </si>
  <si>
    <t>FAU</t>
  </si>
  <si>
    <t xml:space="preserve">Drift </t>
  </si>
  <si>
    <t>mva.-refusjon</t>
  </si>
  <si>
    <t>FAU;  15</t>
  </si>
  <si>
    <t xml:space="preserve">Interkommunale prosjekt =  tiltak der to eller flere kommuner går sammen om å realisere et prosjekt. Dersom to kommuner samarbeider, utløser dette 30% ekstra i spillemidler (beregnes ut fra det gitte søknadsbeløpet). </t>
  </si>
  <si>
    <t>må vurderes</t>
  </si>
  <si>
    <t>Ordinære anlegg</t>
  </si>
  <si>
    <t>Klubbhus, Nesskogen</t>
  </si>
  <si>
    <t>Duken</t>
  </si>
  <si>
    <t>Messeområde</t>
  </si>
  <si>
    <t>Rehbilitering/nybygg</t>
  </si>
  <si>
    <t>Nærspillanlegg</t>
  </si>
  <si>
    <t>Nøtterøy Golfklubb</t>
  </si>
  <si>
    <t>Nøtterøy Golfbane</t>
  </si>
  <si>
    <t>Orienteringskart for Tjøme</t>
  </si>
  <si>
    <t>Orienteringskart for Strengsdal</t>
  </si>
  <si>
    <t>Orienteringslaget Tønsberg og Omegn</t>
  </si>
  <si>
    <t>Tjøme</t>
  </si>
  <si>
    <t>Strengsdal</t>
  </si>
  <si>
    <t>Nytt anlegg</t>
  </si>
  <si>
    <t>Pump track og skateanlegg</t>
  </si>
  <si>
    <t>Brattås skole</t>
  </si>
  <si>
    <t>Utendørsområde</t>
  </si>
  <si>
    <t>Labakken skole</t>
  </si>
  <si>
    <t>Engø Grendehus</t>
  </si>
  <si>
    <t>Østbygda Velforening</t>
  </si>
  <si>
    <t>Engø</t>
  </si>
  <si>
    <t>Nytt bygg</t>
  </si>
  <si>
    <t>Kulturhus/blackbox</t>
  </si>
  <si>
    <t>Nøtterøy Idrettsforening</t>
  </si>
  <si>
    <t>Nesskogen</t>
  </si>
  <si>
    <t>Rehabilitering av kunstgress</t>
  </si>
  <si>
    <t>Nærmiljøpark</t>
  </si>
  <si>
    <t>2018-2019</t>
  </si>
  <si>
    <t>2018-2021</t>
  </si>
  <si>
    <t>Færder kommune</t>
  </si>
  <si>
    <t>Færder kommune/FAU</t>
  </si>
  <si>
    <t>Tønsberg kommune</t>
  </si>
  <si>
    <t>Færder kommune/VFK</t>
  </si>
  <si>
    <t>Teie IF/Færder kommune</t>
  </si>
  <si>
    <t>Kategori</t>
  </si>
  <si>
    <t>Byggestart</t>
  </si>
  <si>
    <t>Byggearb. påbegynt</t>
  </si>
  <si>
    <t>Anslått kostnad</t>
  </si>
  <si>
    <t>Kommunale midler</t>
  </si>
  <si>
    <t>Herav mva-ref.</t>
  </si>
  <si>
    <t>Spillemidler</t>
  </si>
  <si>
    <t>Andre</t>
  </si>
  <si>
    <t>Svømmeanlegg: Interkommunalt samarbeid (min. 5%)</t>
  </si>
  <si>
    <t>Tønsberg Ishall: Interkommunaltsamarbeid (min. 5%)</t>
  </si>
  <si>
    <t xml:space="preserve">Amerikansk fotball: Interkommunalt samarbeid (min. 5%) </t>
  </si>
  <si>
    <t>Utredes</t>
  </si>
  <si>
    <t>Idrettshall og basishall/motorikkhall</t>
  </si>
  <si>
    <t>Færder kommune/Oslofjordens Friluftsråd</t>
  </si>
  <si>
    <t>Stiftelse</t>
  </si>
  <si>
    <t>Torød og Hårkollen IF</t>
  </si>
  <si>
    <t>2018?</t>
  </si>
  <si>
    <t>Beachhåndballbane</t>
  </si>
  <si>
    <t>Rehabilitering Maier Arena: Interkommunalt samarbeid (min. 5%)</t>
  </si>
  <si>
    <t>Hele Færder</t>
  </si>
  <si>
    <t>33%+30%</t>
  </si>
  <si>
    <t>Nøtterøy IF</t>
  </si>
  <si>
    <t>Andre = midlene blir dekket inn av andre foreninger/kommuner, eller det vil bli skaffet midler gjennom andre bidragsytere (stiftelser etc.)</t>
  </si>
  <si>
    <t>Friluftsliv jfr. Forvaltningsplan (fra anleggsplan 2016-2019)</t>
  </si>
  <si>
    <t>Bibliotek på Tjøme</t>
  </si>
  <si>
    <t>Tjøme sentrum</t>
  </si>
  <si>
    <t>Knøtteskatepark</t>
  </si>
  <si>
    <t>Føynland skole</t>
  </si>
  <si>
    <t>Rehabilitering/nybygg (omfattende)</t>
  </si>
  <si>
    <t>2016/2019</t>
  </si>
  <si>
    <t>Idrettshall og motorikkhall</t>
  </si>
  <si>
    <t>Klubbhus</t>
  </si>
  <si>
    <t>Teie idrettsforening</t>
  </si>
  <si>
    <t>Teie idrettspark</t>
  </si>
  <si>
    <t>Universell utforming</t>
  </si>
  <si>
    <t>2. Nøtterøy speidergruppe</t>
  </si>
  <si>
    <t>Speiderbo</t>
  </si>
  <si>
    <t xml:space="preserve">Nytt idrettslag </t>
  </si>
  <si>
    <t>Zip-line og klatrepark</t>
  </si>
  <si>
    <t>Oserød</t>
  </si>
  <si>
    <t>FAU Oserød skole</t>
  </si>
  <si>
    <t>Sandvolleyballbane</t>
  </si>
  <si>
    <t>Veierland Vel</t>
  </si>
  <si>
    <t>FAU Føynland skole</t>
  </si>
  <si>
    <t>Wilhelmsenhallen-Tømmerholt</t>
  </si>
  <si>
    <t>Sandhåndballbane, sandvolleyballbane og treningspark</t>
  </si>
  <si>
    <t>Aktivitetspark</t>
  </si>
  <si>
    <t>Østre Bolæren</t>
  </si>
  <si>
    <t>Haug</t>
  </si>
  <si>
    <t>Friluftsliv jfr. Forvaltningsplan</t>
  </si>
  <si>
    <t>Prioritert anleggsprogram</t>
  </si>
  <si>
    <t>Turkart</t>
  </si>
  <si>
    <t>Særskilt vurdering fra Kulturdepartementet</t>
  </si>
  <si>
    <t>Rehabilitering av Tønsberg Ishall og Maier Arena: Interkommunalt samarbeid (min. 5%)</t>
  </si>
  <si>
    <t>Wilhelmsenhallen</t>
  </si>
  <si>
    <t>Tømmerholt IL, Tømmerholt Velforening og FAU Brattås skole</t>
  </si>
  <si>
    <t xml:space="preserve">Streetbasketbane og ballvegg </t>
  </si>
  <si>
    <t>Veierland IL</t>
  </si>
  <si>
    <t>Oppgradering av fotballbane</t>
  </si>
  <si>
    <t>Frisbeegolfbane</t>
  </si>
  <si>
    <t>Teie Idrettsforening</t>
  </si>
  <si>
    <t>Oppgitte summer er anslagstall og kan/vil bli justert i anleggsprosessen</t>
  </si>
  <si>
    <t>Hella (søndre) oppgradere atkomststier fra fremtidig parkeringsplass</t>
  </si>
  <si>
    <t>Møteplasser med atkomstvei i utvalgte friluftsområder</t>
  </si>
  <si>
    <t>Kulturscene</t>
  </si>
  <si>
    <t>Haugsjordet</t>
  </si>
  <si>
    <t>Fynsletta</t>
  </si>
  <si>
    <t>Sanitæranlegg knyttet  friluftsområder</t>
  </si>
  <si>
    <t>To tennisbaner - utendørs</t>
  </si>
  <si>
    <t>Herav anslått mva-ref.</t>
  </si>
  <si>
    <t>Finansiering</t>
  </si>
  <si>
    <t>Rehabilitering eller nybygg</t>
  </si>
  <si>
    <t>Nye anlegg</t>
  </si>
  <si>
    <t>Rehabilitering/nytt anlegg</t>
  </si>
  <si>
    <t>Kulturscene/amfi</t>
  </si>
  <si>
    <t>Tjøme Ungdomsskole</t>
  </si>
  <si>
    <t>X</t>
  </si>
  <si>
    <t>Rehabilitering av kunstgress - kunstgressbane 1</t>
  </si>
  <si>
    <t xml:space="preserve"> </t>
  </si>
  <si>
    <t>2018-2021 (rullert 2019)</t>
  </si>
  <si>
    <t>Fjærholmen</t>
  </si>
  <si>
    <t xml:space="preserve">Idrettshall </t>
  </si>
  <si>
    <t>Motorikkhall</t>
  </si>
  <si>
    <t>Heisekran til parabåter - universell utforming</t>
  </si>
  <si>
    <t>Nye anlegg i 2020</t>
  </si>
  <si>
    <t>Veierland Idrettslag</t>
  </si>
  <si>
    <t>Teie skole</t>
  </si>
  <si>
    <t xml:space="preserve">Rehabilitering lysløype </t>
  </si>
  <si>
    <t>Nøtterøy Idrettsforening/Bergan Vel</t>
  </si>
  <si>
    <t>Tønsberg Seilforening</t>
  </si>
  <si>
    <t>Bergan Vel</t>
  </si>
  <si>
    <t>Særskilt vurdering fra KUD</t>
  </si>
  <si>
    <t>Rundløpebane og sprintløpebane rundt gressbanen</t>
  </si>
  <si>
    <t xml:space="preserve">Sanitæranlegg </t>
  </si>
  <si>
    <t>Randineborg</t>
  </si>
  <si>
    <t>Oppgradering uteområder - ballflate og pumptrack</t>
  </si>
  <si>
    <t>Trimpark</t>
  </si>
  <si>
    <t>Terrengsykkelbane</t>
  </si>
  <si>
    <t>Kajakksenter</t>
  </si>
  <si>
    <t>Havpadlerne Færder</t>
  </si>
  <si>
    <t>600.000</t>
  </si>
  <si>
    <r>
      <t xml:space="preserve">Spillemidler </t>
    </r>
    <r>
      <rPr>
        <sz val="11"/>
        <color theme="1"/>
        <rFont val="Calibri"/>
        <family val="2"/>
        <scheme val="minor"/>
      </rPr>
      <t>(Inntil %)</t>
    </r>
  </si>
  <si>
    <t>Tjøme skateklubb</t>
  </si>
  <si>
    <t>To treningsfelt ved ny 11er kunstgressbane</t>
  </si>
  <si>
    <t>Nytt 11er kunstgress på hovedbanen inkl. flomlys</t>
  </si>
  <si>
    <t>549 420</t>
  </si>
  <si>
    <t>Utvidelse av Tjømehallen</t>
  </si>
  <si>
    <t>Lindhøy</t>
  </si>
  <si>
    <t>Nøtterøy golfbane AS</t>
  </si>
  <si>
    <t>Nøtterøy golfbane</t>
  </si>
  <si>
    <t>Nøtterøy golfklubb</t>
  </si>
  <si>
    <t>Sanitæranlegg</t>
  </si>
  <si>
    <t>Lysløype på Nesskogen</t>
  </si>
  <si>
    <t>Nøtterøy IF/Bergan Vel</t>
  </si>
  <si>
    <t>Kultur- og aktivitetshus</t>
  </si>
  <si>
    <t>Nøtterøy idrettsforening</t>
  </si>
  <si>
    <t>Tomt ved Tønsberg svømmehall</t>
  </si>
  <si>
    <t>Nesskogen idrettspark</t>
  </si>
  <si>
    <t>Wilhelmsenhallen-Holmsbrekkene</t>
  </si>
  <si>
    <t>Rehabilitering av lysanlegg på fotballbane</t>
  </si>
  <si>
    <t>Holmsbrekkene-Tømmerholt</t>
  </si>
  <si>
    <t>Tømmerholt IL v/Løypelaget</t>
  </si>
  <si>
    <t>Rehabilitering/nybygg</t>
  </si>
  <si>
    <t>Rehabilitering trasé, nytt lysanlegg</t>
  </si>
  <si>
    <t>Turnringer, klatrenett</t>
  </si>
  <si>
    <t>Taubane/zip-line</t>
  </si>
  <si>
    <t>Gapahuk og bålplass</t>
  </si>
  <si>
    <t>Hinderløype/klatreanlegg</t>
  </si>
  <si>
    <t>Anlegg for stisykling</t>
  </si>
  <si>
    <t>Ballflate grus 10x20m</t>
  </si>
  <si>
    <t>Ballek med ballvegg</t>
  </si>
  <si>
    <t>Play cubes</t>
  </si>
  <si>
    <t>Turvei med lys</t>
  </si>
  <si>
    <t>Ballbane 15x24m</t>
  </si>
  <si>
    <t>Tømmelholt IL, Nøtterøy IF skigruppe, stiftelse</t>
  </si>
  <si>
    <t>Lysanlegg til basketballbane</t>
  </si>
  <si>
    <t>Tømmerholt idrettslag</t>
  </si>
  <si>
    <t>Tømmerholt idrettspark</t>
  </si>
  <si>
    <t>Uteamfi</t>
  </si>
  <si>
    <t>Hinderløype</t>
  </si>
  <si>
    <t>Lindhøy skole</t>
  </si>
  <si>
    <t>FAU Lindhøy skole</t>
  </si>
  <si>
    <t>Bordtennisbord x3</t>
  </si>
  <si>
    <t>Nye anleggprosjekter rullert inn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</si>
</sst>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2" borderId="12" xfId="0" applyFont="1" applyFill="1" applyBorder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1" fillId="0" borderId="1" xfId="0" applyFont="1" applyBorder="1"/>
    <xf numFmtId="0" fontId="0" fillId="0" borderId="12" xfId="0" applyBorder="1"/>
    <xf numFmtId="0" fontId="2" fillId="2" borderId="13" xfId="0" applyFont="1" applyFill="1" applyBorder="1"/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2" borderId="10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2" borderId="4" xfId="0" applyFont="1" applyFill="1" applyBorder="1"/>
    <xf numFmtId="0" fontId="0" fillId="0" borderId="1" xfId="0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9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3" fontId="0" fillId="0" borderId="3" xfId="0" applyNumberFormat="1" applyBorder="1"/>
    <xf numFmtId="3" fontId="0" fillId="0" borderId="6" xfId="0" applyNumberFormat="1" applyBorder="1"/>
    <xf numFmtId="0" fontId="3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/>
    <xf numFmtId="9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9" fontId="0" fillId="0" borderId="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9" fontId="0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ill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right"/>
    </xf>
    <xf numFmtId="3" fontId="0" fillId="0" borderId="1" xfId="0" applyNumberForma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0" fillId="0" borderId="0" xfId="0" applyNumberFormat="1"/>
    <xf numFmtId="0" fontId="0" fillId="0" borderId="12" xfId="0" applyFont="1" applyBorder="1" applyAlignment="1">
      <alignment horizontal="left" wrapText="1"/>
    </xf>
    <xf numFmtId="3" fontId="7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/>
    <xf numFmtId="9" fontId="0" fillId="0" borderId="12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Font="1" applyBorder="1" applyAlignment="1">
      <alignment vertical="top" wrapText="1"/>
    </xf>
    <xf numFmtId="0" fontId="0" fillId="0" borderId="12" xfId="0" applyFont="1" applyFill="1" applyBorder="1"/>
    <xf numFmtId="0" fontId="1" fillId="0" borderId="0" xfId="0" applyFont="1" applyFill="1" applyBorder="1"/>
    <xf numFmtId="0" fontId="0" fillId="0" borderId="12" xfId="0" applyFont="1" applyFill="1" applyBorder="1" applyAlignment="1">
      <alignment horizontal="right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0" fillId="6" borderId="2" xfId="0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/>
    <xf numFmtId="3" fontId="0" fillId="6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right"/>
    </xf>
    <xf numFmtId="9" fontId="0" fillId="6" borderId="12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8" xfId="0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0" fillId="6" borderId="0" xfId="0" applyFont="1" applyFill="1"/>
    <xf numFmtId="0" fontId="0" fillId="6" borderId="12" xfId="0" applyFont="1" applyFill="1" applyBorder="1"/>
    <xf numFmtId="3" fontId="0" fillId="6" borderId="1" xfId="0" applyNumberFormat="1" applyFont="1" applyFill="1" applyBorder="1" applyAlignment="1">
      <alignment horizontal="right"/>
    </xf>
    <xf numFmtId="0" fontId="0" fillId="6" borderId="9" xfId="0" applyFont="1" applyFill="1" applyBorder="1"/>
    <xf numFmtId="3" fontId="0" fillId="0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/>
    <xf numFmtId="3" fontId="0" fillId="0" borderId="0" xfId="0" applyNumberFormat="1" applyAlignment="1">
      <alignment horizontal="right"/>
    </xf>
    <xf numFmtId="3" fontId="0" fillId="0" borderId="12" xfId="0" applyNumberFormat="1" applyFont="1" applyBorder="1" applyAlignment="1">
      <alignment horizontal="right"/>
    </xf>
    <xf numFmtId="9" fontId="0" fillId="0" borderId="1" xfId="0" applyNumberFormat="1" applyFont="1" applyFill="1" applyBorder="1"/>
    <xf numFmtId="0" fontId="0" fillId="0" borderId="2" xfId="0" applyFont="1" applyFill="1" applyBorder="1"/>
    <xf numFmtId="9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1" fillId="6" borderId="0" xfId="0" applyFont="1" applyFill="1"/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center" vertical="top" wrapText="1"/>
    </xf>
    <xf numFmtId="9" fontId="0" fillId="6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horizontal="right"/>
    </xf>
    <xf numFmtId="3" fontId="7" fillId="6" borderId="1" xfId="0" applyNumberFormat="1" applyFont="1" applyFill="1" applyBorder="1"/>
    <xf numFmtId="3" fontId="6" fillId="6" borderId="1" xfId="0" applyNumberFormat="1" applyFont="1" applyFill="1" applyBorder="1" applyAlignment="1">
      <alignment vertical="top"/>
    </xf>
    <xf numFmtId="3" fontId="0" fillId="6" borderId="1" xfId="0" applyNumberFormat="1" applyFill="1" applyBorder="1" applyAlignment="1">
      <alignment vertical="top"/>
    </xf>
    <xf numFmtId="3" fontId="0" fillId="6" borderId="1" xfId="0" applyNumberForma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 vertical="top"/>
    </xf>
    <xf numFmtId="3" fontId="0" fillId="6" borderId="0" xfId="0" applyNumberFormat="1" applyFill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3" fontId="1" fillId="4" borderId="11" xfId="0" applyNumberFormat="1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90" zoomScaleNormal="9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J33" sqref="J33"/>
    </sheetView>
  </sheetViews>
  <sheetFormatPr baseColWidth="10" defaultRowHeight="15" x14ac:dyDescent="0.25"/>
  <cols>
    <col min="1" max="1" width="57.85546875" customWidth="1"/>
    <col min="2" max="2" width="36.85546875" bestFit="1" customWidth="1"/>
    <col min="3" max="3" width="19.28515625" customWidth="1"/>
    <col min="4" max="4" width="26.5703125" customWidth="1"/>
    <col min="5" max="5" width="11.7109375" style="32" customWidth="1"/>
    <col min="6" max="6" width="9.42578125" style="32" customWidth="1"/>
    <col min="7" max="7" width="10.140625" style="32" customWidth="1"/>
    <col min="8" max="8" width="39.42578125" bestFit="1" customWidth="1"/>
    <col min="10" max="10" width="14.140625" customWidth="1"/>
    <col min="11" max="11" width="9.7109375" customWidth="1"/>
    <col min="12" max="12" width="12.7109375" style="42" customWidth="1"/>
    <col min="13" max="13" width="35.140625" bestFit="1" customWidth="1"/>
  </cols>
  <sheetData>
    <row r="1" spans="1:13" ht="18.75" x14ac:dyDescent="0.3">
      <c r="A1" s="12" t="s">
        <v>134</v>
      </c>
      <c r="B1" s="1"/>
      <c r="C1" s="2"/>
      <c r="D1" s="1"/>
      <c r="E1" s="30"/>
      <c r="F1" s="30"/>
      <c r="G1" s="30"/>
      <c r="H1" s="1"/>
      <c r="I1" s="1"/>
      <c r="J1" s="1"/>
      <c r="K1" s="1"/>
      <c r="L1" s="36"/>
      <c r="M1" s="2"/>
    </row>
    <row r="2" spans="1:13" ht="18.75" x14ac:dyDescent="0.3">
      <c r="A2" s="13" t="s">
        <v>78</v>
      </c>
      <c r="B2" s="3"/>
      <c r="C2" s="4"/>
      <c r="D2" s="3"/>
      <c r="E2" s="31"/>
      <c r="F2" s="31"/>
      <c r="G2" s="31"/>
      <c r="H2" s="3"/>
      <c r="I2" s="3"/>
      <c r="J2" s="8"/>
      <c r="K2" s="8"/>
      <c r="L2" s="37"/>
      <c r="M2" s="4"/>
    </row>
    <row r="3" spans="1:13" ht="15" customHeight="1" x14ac:dyDescent="0.25">
      <c r="A3" s="21"/>
      <c r="B3" s="21"/>
      <c r="C3" s="21"/>
      <c r="D3" s="21"/>
      <c r="E3" s="24"/>
      <c r="F3" s="24"/>
      <c r="G3" s="33" t="s">
        <v>45</v>
      </c>
      <c r="H3" s="22"/>
      <c r="I3" s="150" t="s">
        <v>87</v>
      </c>
      <c r="J3" s="5" t="s">
        <v>1</v>
      </c>
      <c r="K3" s="11"/>
      <c r="L3" s="38"/>
      <c r="M3" s="22"/>
    </row>
    <row r="4" spans="1:13" x14ac:dyDescent="0.25">
      <c r="A4" s="14"/>
      <c r="B4" s="14"/>
      <c r="C4" s="14"/>
      <c r="D4" s="14"/>
      <c r="E4" s="25"/>
      <c r="F4" s="148" t="s">
        <v>86</v>
      </c>
      <c r="G4" s="34"/>
      <c r="H4" s="15"/>
      <c r="I4" s="148"/>
      <c r="J4" s="16" t="s">
        <v>78</v>
      </c>
      <c r="K4" s="17"/>
      <c r="L4" s="38"/>
      <c r="M4" s="18"/>
    </row>
    <row r="5" spans="1:13" ht="30" x14ac:dyDescent="0.25">
      <c r="A5" s="19" t="s">
        <v>3</v>
      </c>
      <c r="B5" s="19" t="s">
        <v>2</v>
      </c>
      <c r="C5" s="19" t="s">
        <v>0</v>
      </c>
      <c r="D5" s="19" t="s">
        <v>84</v>
      </c>
      <c r="E5" s="26" t="s">
        <v>85</v>
      </c>
      <c r="F5" s="149"/>
      <c r="G5" s="35" t="s">
        <v>79</v>
      </c>
      <c r="H5" s="20" t="s">
        <v>91</v>
      </c>
      <c r="I5" s="149"/>
      <c r="J5" s="28" t="s">
        <v>88</v>
      </c>
      <c r="K5" s="29" t="s">
        <v>89</v>
      </c>
      <c r="L5" s="43" t="s">
        <v>90</v>
      </c>
      <c r="M5" s="19" t="s">
        <v>91</v>
      </c>
    </row>
    <row r="6" spans="1:13" x14ac:dyDescent="0.25">
      <c r="A6" s="9" t="s">
        <v>50</v>
      </c>
      <c r="B6" s="6"/>
      <c r="C6" s="6"/>
      <c r="D6" s="6"/>
      <c r="E6" s="27"/>
      <c r="F6" s="27"/>
      <c r="G6" s="27"/>
      <c r="H6" s="6"/>
      <c r="I6" s="66"/>
      <c r="J6" s="66"/>
      <c r="K6" s="66"/>
      <c r="L6" s="39"/>
      <c r="M6" s="6"/>
    </row>
    <row r="7" spans="1:13" x14ac:dyDescent="0.25">
      <c r="A7" s="6" t="s">
        <v>42</v>
      </c>
      <c r="B7" s="6" t="s">
        <v>79</v>
      </c>
      <c r="C7" s="6" t="s">
        <v>5</v>
      </c>
      <c r="D7" s="6" t="s">
        <v>12</v>
      </c>
      <c r="E7" s="27">
        <v>2016</v>
      </c>
      <c r="F7" s="27" t="s">
        <v>33</v>
      </c>
      <c r="G7" s="27" t="s">
        <v>33</v>
      </c>
      <c r="H7" s="6"/>
      <c r="I7" s="66">
        <v>15000</v>
      </c>
      <c r="J7" s="66">
        <v>10000</v>
      </c>
      <c r="K7" s="67">
        <v>3750</v>
      </c>
      <c r="L7" s="39">
        <v>5000</v>
      </c>
      <c r="M7" s="6"/>
    </row>
    <row r="8" spans="1:13" x14ac:dyDescent="0.25">
      <c r="A8" s="6" t="s">
        <v>93</v>
      </c>
      <c r="B8" s="6" t="s">
        <v>81</v>
      </c>
      <c r="C8" s="6" t="s">
        <v>6</v>
      </c>
      <c r="D8" s="6" t="s">
        <v>12</v>
      </c>
      <c r="E8" s="27">
        <v>2018</v>
      </c>
      <c r="F8" s="27"/>
      <c r="G8" s="27" t="s">
        <v>33</v>
      </c>
      <c r="H8" s="6" t="s">
        <v>81</v>
      </c>
      <c r="I8" s="66">
        <v>17500</v>
      </c>
      <c r="J8" s="66" t="s">
        <v>32</v>
      </c>
      <c r="K8" s="68">
        <v>0</v>
      </c>
      <c r="L8" s="40" t="s">
        <v>104</v>
      </c>
      <c r="M8" s="6" t="s">
        <v>81</v>
      </c>
    </row>
    <row r="9" spans="1:13" x14ac:dyDescent="0.25">
      <c r="A9" s="6" t="s">
        <v>94</v>
      </c>
      <c r="B9" s="6" t="s">
        <v>81</v>
      </c>
      <c r="C9" s="6" t="s">
        <v>15</v>
      </c>
      <c r="D9" s="6" t="s">
        <v>16</v>
      </c>
      <c r="E9" s="27">
        <v>2018</v>
      </c>
      <c r="F9" s="27"/>
      <c r="G9" s="27" t="s">
        <v>33</v>
      </c>
      <c r="H9" s="6" t="s">
        <v>81</v>
      </c>
      <c r="I9" s="66">
        <v>7500</v>
      </c>
      <c r="J9" s="66" t="s">
        <v>32</v>
      </c>
      <c r="K9" s="68">
        <v>0</v>
      </c>
      <c r="L9" s="40" t="s">
        <v>104</v>
      </c>
      <c r="M9" s="6" t="s">
        <v>81</v>
      </c>
    </row>
    <row r="10" spans="1:13" x14ac:dyDescent="0.25">
      <c r="A10" s="6" t="s">
        <v>102</v>
      </c>
      <c r="B10" s="6" t="s">
        <v>81</v>
      </c>
      <c r="C10" s="6" t="s">
        <v>53</v>
      </c>
      <c r="D10" s="6" t="s">
        <v>54</v>
      </c>
      <c r="E10" s="27">
        <v>2018</v>
      </c>
      <c r="F10" s="27"/>
      <c r="G10" s="27" t="s">
        <v>33</v>
      </c>
      <c r="H10" s="6" t="s">
        <v>81</v>
      </c>
      <c r="I10" s="66"/>
      <c r="J10" s="66" t="s">
        <v>32</v>
      </c>
      <c r="K10" s="68"/>
      <c r="L10" s="40" t="s">
        <v>104</v>
      </c>
      <c r="M10" s="6" t="s">
        <v>81</v>
      </c>
    </row>
    <row r="11" spans="1:13" x14ac:dyDescent="0.25">
      <c r="A11" s="6" t="s">
        <v>92</v>
      </c>
      <c r="B11" s="6" t="s">
        <v>81</v>
      </c>
      <c r="C11" s="6" t="s">
        <v>95</v>
      </c>
      <c r="D11" s="6" t="s">
        <v>9</v>
      </c>
      <c r="E11" s="27" t="s">
        <v>32</v>
      </c>
      <c r="F11" s="27"/>
      <c r="G11" s="27" t="s">
        <v>33</v>
      </c>
      <c r="H11" s="6" t="s">
        <v>81</v>
      </c>
      <c r="I11" s="66" t="s">
        <v>32</v>
      </c>
      <c r="J11" s="66" t="s">
        <v>32</v>
      </c>
      <c r="K11" s="68"/>
      <c r="L11" s="40">
        <v>0.33</v>
      </c>
      <c r="M11" s="6"/>
    </row>
    <row r="12" spans="1:13" x14ac:dyDescent="0.25">
      <c r="A12" s="23" t="s">
        <v>96</v>
      </c>
      <c r="B12" s="6" t="s">
        <v>79</v>
      </c>
      <c r="C12" s="6" t="s">
        <v>67</v>
      </c>
      <c r="D12" s="6" t="s">
        <v>9</v>
      </c>
      <c r="E12" s="27">
        <v>2018</v>
      </c>
      <c r="F12" s="27"/>
      <c r="G12" s="27" t="s">
        <v>33</v>
      </c>
      <c r="H12" s="6"/>
      <c r="I12" s="66">
        <v>68000</v>
      </c>
      <c r="J12" s="66">
        <v>45300</v>
      </c>
      <c r="K12" s="68"/>
      <c r="L12" s="40">
        <v>0.33</v>
      </c>
      <c r="M12" s="6"/>
    </row>
    <row r="13" spans="1:13" x14ac:dyDescent="0.25">
      <c r="A13" s="6" t="s">
        <v>51</v>
      </c>
      <c r="B13" s="6" t="s">
        <v>73</v>
      </c>
      <c r="C13" s="6" t="s">
        <v>52</v>
      </c>
      <c r="D13" s="6" t="s">
        <v>9</v>
      </c>
      <c r="E13" s="27">
        <v>2018</v>
      </c>
      <c r="F13" s="27"/>
      <c r="G13" s="27"/>
      <c r="H13" s="6" t="s">
        <v>73</v>
      </c>
      <c r="I13" s="66">
        <v>13000</v>
      </c>
      <c r="J13" s="66"/>
      <c r="K13" s="68"/>
      <c r="L13" s="40">
        <v>0.33</v>
      </c>
      <c r="M13" s="6" t="s">
        <v>105</v>
      </c>
    </row>
    <row r="14" spans="1:13" x14ac:dyDescent="0.25">
      <c r="A14" s="6" t="s">
        <v>55</v>
      </c>
      <c r="B14" s="6" t="s">
        <v>56</v>
      </c>
      <c r="C14" s="6" t="s">
        <v>57</v>
      </c>
      <c r="D14" s="6" t="s">
        <v>63</v>
      </c>
      <c r="E14" s="27">
        <v>2018</v>
      </c>
      <c r="F14" s="27"/>
      <c r="G14" s="27"/>
      <c r="H14" s="6" t="s">
        <v>56</v>
      </c>
      <c r="I14" s="66">
        <v>1000</v>
      </c>
      <c r="J14" s="66"/>
      <c r="K14" s="68"/>
      <c r="L14" s="40">
        <v>0.33</v>
      </c>
      <c r="M14" s="6" t="s">
        <v>56</v>
      </c>
    </row>
    <row r="15" spans="1:13" x14ac:dyDescent="0.25">
      <c r="A15" s="6" t="s">
        <v>58</v>
      </c>
      <c r="B15" s="6" t="s">
        <v>60</v>
      </c>
      <c r="C15" s="6" t="s">
        <v>61</v>
      </c>
      <c r="D15" s="6" t="s">
        <v>63</v>
      </c>
      <c r="E15" s="27">
        <v>2018</v>
      </c>
      <c r="F15" s="27"/>
      <c r="G15" s="27"/>
      <c r="H15" s="6" t="s">
        <v>60</v>
      </c>
      <c r="I15" s="66">
        <v>150</v>
      </c>
      <c r="J15" s="66"/>
      <c r="K15" s="68"/>
      <c r="L15" s="40">
        <v>0.33</v>
      </c>
      <c r="M15" s="6" t="s">
        <v>60</v>
      </c>
    </row>
    <row r="16" spans="1:13" x14ac:dyDescent="0.25">
      <c r="A16" s="6" t="s">
        <v>59</v>
      </c>
      <c r="B16" s="6" t="s">
        <v>60</v>
      </c>
      <c r="C16" s="6" t="s">
        <v>62</v>
      </c>
      <c r="D16" s="6" t="s">
        <v>63</v>
      </c>
      <c r="E16" s="27">
        <v>2018</v>
      </c>
      <c r="F16" s="27"/>
      <c r="G16" s="27"/>
      <c r="H16" s="6" t="s">
        <v>60</v>
      </c>
      <c r="I16" s="66">
        <v>150</v>
      </c>
      <c r="J16" s="66"/>
      <c r="K16" s="68"/>
      <c r="L16" s="40">
        <v>0.33</v>
      </c>
      <c r="M16" s="6" t="s">
        <v>60</v>
      </c>
    </row>
    <row r="17" spans="1:13" x14ac:dyDescent="0.25">
      <c r="A17" s="6" t="s">
        <v>75</v>
      </c>
      <c r="B17" s="6" t="s">
        <v>73</v>
      </c>
      <c r="C17" s="6" t="s">
        <v>74</v>
      </c>
      <c r="D17" s="6" t="s">
        <v>4</v>
      </c>
      <c r="E17" s="27">
        <v>2018</v>
      </c>
      <c r="F17" s="27"/>
      <c r="G17" s="27"/>
      <c r="H17" s="6" t="s">
        <v>73</v>
      </c>
      <c r="I17" s="66" t="s">
        <v>32</v>
      </c>
      <c r="J17" s="66"/>
      <c r="K17" s="68"/>
      <c r="L17" s="40">
        <v>0.5</v>
      </c>
      <c r="M17" s="6" t="s">
        <v>73</v>
      </c>
    </row>
    <row r="18" spans="1:13" ht="15" customHeight="1" x14ac:dyDescent="0.25">
      <c r="A18" s="6"/>
      <c r="B18" s="6"/>
      <c r="C18" s="6"/>
      <c r="D18" s="6"/>
      <c r="E18" s="27"/>
      <c r="F18" s="27"/>
      <c r="G18" s="27"/>
      <c r="H18" s="6"/>
      <c r="I18" s="66"/>
      <c r="J18" s="66"/>
      <c r="K18" s="68"/>
      <c r="L18" s="39"/>
      <c r="M18" s="6"/>
    </row>
    <row r="19" spans="1:13" x14ac:dyDescent="0.25">
      <c r="A19" s="9" t="s">
        <v>7</v>
      </c>
      <c r="B19" s="6"/>
      <c r="C19" s="6"/>
      <c r="D19" s="6"/>
      <c r="E19" s="27"/>
      <c r="F19" s="27"/>
      <c r="G19" s="27"/>
      <c r="H19" s="6"/>
      <c r="I19" s="66"/>
      <c r="J19" s="66"/>
      <c r="K19" s="68"/>
      <c r="L19" s="39"/>
      <c r="M19" s="6"/>
    </row>
    <row r="20" spans="1:13" x14ac:dyDescent="0.25">
      <c r="A20" s="6" t="s">
        <v>8</v>
      </c>
      <c r="B20" s="6" t="s">
        <v>80</v>
      </c>
      <c r="C20" s="6" t="s">
        <v>10</v>
      </c>
      <c r="D20" s="6" t="s">
        <v>43</v>
      </c>
      <c r="E20" s="27" t="s">
        <v>32</v>
      </c>
      <c r="F20" s="27"/>
      <c r="G20" s="27" t="s">
        <v>33</v>
      </c>
      <c r="H20" s="6" t="s">
        <v>44</v>
      </c>
      <c r="I20" s="66">
        <v>50</v>
      </c>
      <c r="J20" s="66" t="s">
        <v>46</v>
      </c>
      <c r="K20" s="68">
        <v>10</v>
      </c>
      <c r="L20" s="39">
        <v>25</v>
      </c>
      <c r="M20" s="6" t="s">
        <v>47</v>
      </c>
    </row>
    <row r="21" spans="1:13" x14ac:dyDescent="0.25">
      <c r="A21" s="6" t="s">
        <v>11</v>
      </c>
      <c r="B21" s="6" t="s">
        <v>99</v>
      </c>
      <c r="C21" s="6" t="s">
        <v>41</v>
      </c>
      <c r="D21" s="6" t="s">
        <v>9</v>
      </c>
      <c r="E21" s="27">
        <v>2017</v>
      </c>
      <c r="F21" s="27" t="s">
        <v>33</v>
      </c>
      <c r="G21" s="27"/>
      <c r="H21" s="6" t="s">
        <v>99</v>
      </c>
      <c r="I21" s="66">
        <v>250</v>
      </c>
      <c r="J21" s="66" t="s">
        <v>46</v>
      </c>
      <c r="K21" s="68">
        <v>40</v>
      </c>
      <c r="L21" s="39">
        <v>125</v>
      </c>
      <c r="M21" s="6" t="s">
        <v>99</v>
      </c>
    </row>
    <row r="22" spans="1:13" x14ac:dyDescent="0.25">
      <c r="A22" s="6" t="s">
        <v>13</v>
      </c>
      <c r="B22" s="6" t="s">
        <v>82</v>
      </c>
      <c r="C22" s="6" t="s">
        <v>14</v>
      </c>
      <c r="D22" s="6" t="s">
        <v>9</v>
      </c>
      <c r="E22" s="27" t="s">
        <v>100</v>
      </c>
      <c r="F22" s="27"/>
      <c r="G22" s="27" t="s">
        <v>33</v>
      </c>
      <c r="H22" s="6" t="s">
        <v>97</v>
      </c>
      <c r="I22" s="66"/>
      <c r="J22" s="66" t="s">
        <v>32</v>
      </c>
      <c r="K22" s="68"/>
      <c r="L22" s="39"/>
      <c r="M22" s="6"/>
    </row>
    <row r="23" spans="1:13" x14ac:dyDescent="0.25">
      <c r="A23" s="6" t="s">
        <v>101</v>
      </c>
      <c r="B23" s="6" t="s">
        <v>83</v>
      </c>
      <c r="C23" s="6" t="s">
        <v>29</v>
      </c>
      <c r="D23" s="6" t="s">
        <v>9</v>
      </c>
      <c r="E23" s="27">
        <v>2017</v>
      </c>
      <c r="F23" s="27"/>
      <c r="G23" s="27" t="s">
        <v>33</v>
      </c>
      <c r="H23" s="6" t="s">
        <v>79</v>
      </c>
      <c r="I23" s="66">
        <v>300</v>
      </c>
      <c r="J23" s="66" t="s">
        <v>46</v>
      </c>
      <c r="K23" s="68"/>
      <c r="L23" s="41">
        <v>150</v>
      </c>
      <c r="M23" s="6" t="s">
        <v>35</v>
      </c>
    </row>
    <row r="24" spans="1:13" x14ac:dyDescent="0.25">
      <c r="A24" s="6" t="s">
        <v>64</v>
      </c>
      <c r="B24" s="6" t="s">
        <v>80</v>
      </c>
      <c r="C24" s="6" t="s">
        <v>65</v>
      </c>
      <c r="D24" s="6" t="s">
        <v>63</v>
      </c>
      <c r="E24" s="27">
        <v>2018</v>
      </c>
      <c r="F24" s="27"/>
      <c r="G24" s="27" t="s">
        <v>33</v>
      </c>
      <c r="H24" s="6" t="s">
        <v>79</v>
      </c>
      <c r="I24" s="66">
        <v>600</v>
      </c>
      <c r="J24" s="66"/>
      <c r="K24" s="68"/>
      <c r="L24" s="40">
        <v>0.5</v>
      </c>
      <c r="M24" s="6" t="s">
        <v>98</v>
      </c>
    </row>
    <row r="25" spans="1:13" x14ac:dyDescent="0.25">
      <c r="A25" s="6" t="s">
        <v>66</v>
      </c>
      <c r="B25" s="6" t="s">
        <v>79</v>
      </c>
      <c r="C25" s="6" t="s">
        <v>67</v>
      </c>
      <c r="D25" s="6" t="s">
        <v>63</v>
      </c>
      <c r="E25" s="27">
        <v>2018</v>
      </c>
      <c r="F25" s="27"/>
      <c r="G25" s="27" t="s">
        <v>33</v>
      </c>
      <c r="H25" s="6" t="s">
        <v>79</v>
      </c>
      <c r="I25" s="66" t="s">
        <v>32</v>
      </c>
      <c r="J25" s="66"/>
      <c r="K25" s="68"/>
      <c r="L25" s="40">
        <v>0.5</v>
      </c>
      <c r="M25" s="6"/>
    </row>
    <row r="26" spans="1:13" x14ac:dyDescent="0.25">
      <c r="A26" s="6" t="s">
        <v>76</v>
      </c>
      <c r="B26" s="6" t="s">
        <v>73</v>
      </c>
      <c r="C26" s="6" t="s">
        <v>74</v>
      </c>
      <c r="D26" s="6" t="s">
        <v>63</v>
      </c>
      <c r="E26" s="27" t="s">
        <v>77</v>
      </c>
      <c r="F26" s="27"/>
      <c r="G26" s="27"/>
      <c r="H26" s="6" t="s">
        <v>73</v>
      </c>
      <c r="I26" s="66" t="s">
        <v>32</v>
      </c>
      <c r="J26" s="66"/>
      <c r="K26" s="68"/>
      <c r="L26" s="40">
        <v>0.5</v>
      </c>
      <c r="M26" s="6" t="s">
        <v>105</v>
      </c>
    </row>
    <row r="27" spans="1:13" x14ac:dyDescent="0.25">
      <c r="I27" s="69"/>
      <c r="J27" s="69"/>
      <c r="K27" s="69"/>
    </row>
    <row r="28" spans="1:13" x14ac:dyDescent="0.25">
      <c r="A28" s="6"/>
      <c r="B28" s="6"/>
      <c r="C28" s="6"/>
      <c r="D28" s="6"/>
      <c r="E28" s="27"/>
      <c r="F28" s="27"/>
      <c r="G28" s="27"/>
      <c r="H28" s="6"/>
      <c r="I28" s="66"/>
      <c r="J28" s="66"/>
      <c r="K28" s="68"/>
      <c r="L28" s="39"/>
      <c r="M28" s="6"/>
    </row>
    <row r="29" spans="1:13" x14ac:dyDescent="0.25">
      <c r="A29" s="9" t="s">
        <v>107</v>
      </c>
      <c r="B29" s="6"/>
      <c r="C29" s="6"/>
      <c r="D29" s="6"/>
      <c r="E29" s="27"/>
      <c r="F29" s="27"/>
      <c r="G29" s="27"/>
      <c r="H29" s="6"/>
      <c r="I29" s="66"/>
      <c r="J29" s="66"/>
      <c r="K29" s="68"/>
      <c r="L29" s="39"/>
      <c r="M29" s="6"/>
    </row>
    <row r="30" spans="1:13" x14ac:dyDescent="0.25">
      <c r="A30" s="6" t="s">
        <v>17</v>
      </c>
      <c r="B30" s="6" t="s">
        <v>79</v>
      </c>
      <c r="C30" s="6" t="s">
        <v>18</v>
      </c>
      <c r="D30" s="6" t="s">
        <v>4</v>
      </c>
      <c r="E30" s="27"/>
      <c r="F30" s="27"/>
      <c r="G30" s="27" t="s">
        <v>33</v>
      </c>
      <c r="H30" s="6"/>
      <c r="I30" s="66">
        <v>750</v>
      </c>
      <c r="J30" s="66"/>
      <c r="K30" s="68"/>
      <c r="L30" s="40">
        <v>0.5</v>
      </c>
      <c r="M30" s="6"/>
    </row>
    <row r="31" spans="1:13" x14ac:dyDescent="0.25">
      <c r="A31" s="6" t="s">
        <v>17</v>
      </c>
      <c r="B31" s="6" t="s">
        <v>79</v>
      </c>
      <c r="C31" s="6" t="s">
        <v>28</v>
      </c>
      <c r="D31" s="6" t="s">
        <v>4</v>
      </c>
      <c r="E31" s="27"/>
      <c r="F31" s="27"/>
      <c r="G31" s="27" t="s">
        <v>33</v>
      </c>
      <c r="H31" s="6"/>
      <c r="I31" s="66">
        <v>300</v>
      </c>
      <c r="J31" s="66"/>
      <c r="K31" s="68"/>
      <c r="L31" s="40">
        <v>0.5</v>
      </c>
      <c r="M31" s="6"/>
    </row>
    <row r="32" spans="1:13" x14ac:dyDescent="0.25">
      <c r="A32" s="6" t="s">
        <v>19</v>
      </c>
      <c r="B32" s="6" t="s">
        <v>79</v>
      </c>
      <c r="C32" s="6" t="s">
        <v>103</v>
      </c>
      <c r="D32" s="6" t="s">
        <v>20</v>
      </c>
      <c r="E32" s="27"/>
      <c r="F32" s="27"/>
      <c r="G32" s="27" t="s">
        <v>33</v>
      </c>
      <c r="H32" s="6"/>
      <c r="I32" s="66">
        <v>250</v>
      </c>
      <c r="J32" s="66"/>
      <c r="K32" s="68"/>
      <c r="L32" s="40">
        <v>0.5</v>
      </c>
      <c r="M32" s="6"/>
    </row>
    <row r="33" spans="1:13" x14ac:dyDescent="0.25">
      <c r="A33" s="6" t="s">
        <v>21</v>
      </c>
      <c r="B33" s="6" t="s">
        <v>79</v>
      </c>
      <c r="C33" s="6" t="s">
        <v>14</v>
      </c>
      <c r="D33" s="6" t="s">
        <v>24</v>
      </c>
      <c r="E33" s="27"/>
      <c r="F33" s="27"/>
      <c r="G33" s="27" t="s">
        <v>33</v>
      </c>
      <c r="H33" s="6"/>
      <c r="I33" s="66">
        <v>410</v>
      </c>
      <c r="J33" s="66"/>
      <c r="K33" s="68"/>
      <c r="L33" s="39" t="s">
        <v>49</v>
      </c>
      <c r="M33" s="6"/>
    </row>
    <row r="34" spans="1:13" x14ac:dyDescent="0.25">
      <c r="A34" s="6" t="s">
        <v>22</v>
      </c>
      <c r="B34" s="6" t="s">
        <v>79</v>
      </c>
      <c r="C34" s="6" t="s">
        <v>5</v>
      </c>
      <c r="D34" s="6" t="s">
        <v>24</v>
      </c>
      <c r="E34" s="27"/>
      <c r="F34" s="27"/>
      <c r="G34" s="27" t="s">
        <v>33</v>
      </c>
      <c r="H34" s="6"/>
      <c r="I34" s="66">
        <v>300</v>
      </c>
      <c r="J34" s="66"/>
      <c r="K34" s="68"/>
      <c r="L34" s="39" t="s">
        <v>49</v>
      </c>
      <c r="M34" s="6"/>
    </row>
    <row r="35" spans="1:13" x14ac:dyDescent="0.25">
      <c r="A35" s="6" t="s">
        <v>23</v>
      </c>
      <c r="B35" s="6" t="s">
        <v>79</v>
      </c>
      <c r="C35" s="6" t="s">
        <v>29</v>
      </c>
      <c r="D35" s="6" t="s">
        <v>4</v>
      </c>
      <c r="E35" s="27"/>
      <c r="F35" s="27"/>
      <c r="G35" s="27" t="s">
        <v>33</v>
      </c>
      <c r="H35" s="6"/>
      <c r="I35" s="66">
        <v>6000</v>
      </c>
      <c r="J35" s="66"/>
      <c r="K35" s="68"/>
      <c r="L35" s="39" t="s">
        <v>49</v>
      </c>
      <c r="M35" s="6"/>
    </row>
    <row r="36" spans="1:13" x14ac:dyDescent="0.25">
      <c r="A36" s="6" t="s">
        <v>25</v>
      </c>
      <c r="B36" s="6" t="s">
        <v>79</v>
      </c>
      <c r="C36" s="6" t="s">
        <v>26</v>
      </c>
      <c r="D36" s="6" t="s">
        <v>9</v>
      </c>
      <c r="E36" s="27"/>
      <c r="F36" s="27"/>
      <c r="G36" s="27" t="s">
        <v>33</v>
      </c>
      <c r="H36" s="6"/>
      <c r="I36" s="66">
        <v>1500</v>
      </c>
      <c r="J36" s="66"/>
      <c r="K36" s="68"/>
      <c r="L36" s="39" t="s">
        <v>49</v>
      </c>
      <c r="M36" s="6"/>
    </row>
    <row r="37" spans="1:13" x14ac:dyDescent="0.25">
      <c r="A37" s="6" t="s">
        <v>27</v>
      </c>
      <c r="B37" s="6" t="s">
        <v>79</v>
      </c>
      <c r="C37" s="6" t="s">
        <v>36</v>
      </c>
      <c r="D37" s="6" t="s">
        <v>9</v>
      </c>
      <c r="E37" s="27"/>
      <c r="F37" s="27"/>
      <c r="G37" s="27" t="s">
        <v>33</v>
      </c>
      <c r="H37" s="6"/>
      <c r="I37" s="66">
        <v>2000</v>
      </c>
      <c r="J37" s="66"/>
      <c r="K37" s="68"/>
      <c r="L37" s="39" t="s">
        <v>49</v>
      </c>
      <c r="M37" s="6"/>
    </row>
    <row r="38" spans="1:13" x14ac:dyDescent="0.25">
      <c r="A38" s="6" t="s">
        <v>37</v>
      </c>
      <c r="B38" s="6" t="s">
        <v>79</v>
      </c>
      <c r="C38" s="10" t="s">
        <v>103</v>
      </c>
      <c r="D38" s="6" t="s">
        <v>9</v>
      </c>
      <c r="E38" s="27"/>
      <c r="F38" s="27"/>
      <c r="G38" s="27" t="s">
        <v>33</v>
      </c>
      <c r="H38" s="6"/>
      <c r="I38" s="66">
        <v>500</v>
      </c>
      <c r="J38" s="66">
        <v>250</v>
      </c>
      <c r="K38" s="68"/>
      <c r="L38" s="39" t="s">
        <v>49</v>
      </c>
      <c r="M38" s="6"/>
    </row>
    <row r="39" spans="1:13" x14ac:dyDescent="0.25">
      <c r="A39" s="6" t="s">
        <v>38</v>
      </c>
      <c r="B39" s="6" t="s">
        <v>79</v>
      </c>
      <c r="C39" s="10" t="s">
        <v>103</v>
      </c>
      <c r="D39" s="6" t="s">
        <v>9</v>
      </c>
      <c r="E39" s="27"/>
      <c r="F39" s="27"/>
      <c r="G39" s="27" t="s">
        <v>33</v>
      </c>
      <c r="H39" s="6"/>
      <c r="I39" s="66">
        <v>1000</v>
      </c>
      <c r="J39" s="66">
        <v>500</v>
      </c>
      <c r="K39" s="68"/>
      <c r="L39" s="40">
        <v>0.33</v>
      </c>
      <c r="M39" s="6"/>
    </row>
    <row r="40" spans="1:13" x14ac:dyDescent="0.25">
      <c r="A40" s="6" t="s">
        <v>39</v>
      </c>
      <c r="B40" s="6" t="s">
        <v>79</v>
      </c>
      <c r="C40" s="10" t="s">
        <v>30</v>
      </c>
      <c r="D40" s="6" t="s">
        <v>40</v>
      </c>
      <c r="E40" s="27"/>
      <c r="F40" s="27"/>
      <c r="G40" s="27" t="s">
        <v>33</v>
      </c>
      <c r="H40" s="6"/>
      <c r="I40" s="66">
        <v>2000</v>
      </c>
      <c r="J40" s="66">
        <v>1000</v>
      </c>
      <c r="K40" s="68"/>
      <c r="L40" s="39" t="s">
        <v>49</v>
      </c>
      <c r="M40" s="6"/>
    </row>
    <row r="41" spans="1:13" x14ac:dyDescent="0.25">
      <c r="A41" s="6"/>
      <c r="B41" s="6"/>
      <c r="C41" s="6"/>
      <c r="D41" s="6"/>
      <c r="E41" s="27"/>
      <c r="F41" s="27"/>
      <c r="G41" s="27"/>
      <c r="H41" s="6"/>
      <c r="I41" s="66"/>
      <c r="J41" s="66"/>
      <c r="K41" s="68"/>
      <c r="L41" s="39"/>
      <c r="M41" s="6"/>
    </row>
    <row r="42" spans="1:13" x14ac:dyDescent="0.25">
      <c r="A42" s="9" t="s">
        <v>31</v>
      </c>
      <c r="B42" s="6"/>
      <c r="C42" s="6"/>
      <c r="D42" s="6"/>
      <c r="E42" s="27"/>
      <c r="F42" s="27"/>
      <c r="G42" s="27"/>
      <c r="H42" s="6"/>
      <c r="I42" s="66"/>
      <c r="J42" s="66"/>
      <c r="K42" s="68"/>
      <c r="L42" s="39"/>
      <c r="M42" s="6"/>
    </row>
    <row r="43" spans="1:13" x14ac:dyDescent="0.25">
      <c r="A43" s="6" t="s">
        <v>68</v>
      </c>
      <c r="B43" s="6" t="s">
        <v>69</v>
      </c>
      <c r="C43" s="6" t="s">
        <v>70</v>
      </c>
      <c r="D43" s="6" t="s">
        <v>71</v>
      </c>
      <c r="E43" s="27">
        <v>2017</v>
      </c>
      <c r="F43" s="27" t="s">
        <v>33</v>
      </c>
      <c r="G43" s="27"/>
      <c r="H43" s="6" t="s">
        <v>69</v>
      </c>
      <c r="I43" s="66">
        <v>2600</v>
      </c>
      <c r="J43" s="66"/>
      <c r="K43" s="68"/>
      <c r="L43" s="44">
        <v>867</v>
      </c>
      <c r="M43" s="6" t="s">
        <v>69</v>
      </c>
    </row>
    <row r="44" spans="1:13" x14ac:dyDescent="0.25">
      <c r="A44" s="6" t="s">
        <v>72</v>
      </c>
      <c r="B44" s="6" t="s">
        <v>79</v>
      </c>
      <c r="C44" s="6" t="s">
        <v>67</v>
      </c>
      <c r="D44" s="6" t="s">
        <v>71</v>
      </c>
      <c r="E44" s="27">
        <v>2018</v>
      </c>
      <c r="F44" s="27"/>
      <c r="G44" s="27" t="s">
        <v>33</v>
      </c>
      <c r="H44" s="6"/>
      <c r="I44" s="66" t="s">
        <v>32</v>
      </c>
      <c r="J44" s="66"/>
      <c r="K44" s="68"/>
      <c r="L44" s="45">
        <v>0.33</v>
      </c>
      <c r="M44" s="6"/>
    </row>
    <row r="45" spans="1:13" x14ac:dyDescent="0.25">
      <c r="A45" s="6" t="s">
        <v>108</v>
      </c>
      <c r="B45" s="6" t="s">
        <v>79</v>
      </c>
      <c r="C45" s="6" t="s">
        <v>109</v>
      </c>
      <c r="D45" s="6" t="s">
        <v>71</v>
      </c>
      <c r="E45" s="27">
        <v>2018</v>
      </c>
      <c r="F45" s="27"/>
      <c r="G45" s="27" t="s">
        <v>33</v>
      </c>
      <c r="H45" s="6"/>
      <c r="I45" s="66" t="s">
        <v>32</v>
      </c>
      <c r="J45" s="66"/>
      <c r="K45" s="68"/>
      <c r="L45" s="45">
        <v>0.33</v>
      </c>
      <c r="M45" s="6"/>
    </row>
    <row r="46" spans="1:13" x14ac:dyDescent="0.25">
      <c r="A46" s="8"/>
      <c r="B46" s="8"/>
      <c r="C46" s="8"/>
      <c r="D46" s="8"/>
      <c r="E46" s="64"/>
      <c r="F46" s="64"/>
      <c r="G46" s="64"/>
      <c r="H46" s="8"/>
      <c r="I46" s="8"/>
      <c r="J46" s="8"/>
      <c r="K46" s="48"/>
      <c r="L46" s="65"/>
      <c r="M46" s="8"/>
    </row>
    <row r="47" spans="1:13" x14ac:dyDescent="0.25">
      <c r="A47" s="7" t="s">
        <v>34</v>
      </c>
    </row>
    <row r="48" spans="1:13" x14ac:dyDescent="0.25">
      <c r="A48" s="7" t="s">
        <v>106</v>
      </c>
    </row>
    <row r="49" spans="1:1" x14ac:dyDescent="0.25">
      <c r="A49" s="7" t="s">
        <v>48</v>
      </c>
    </row>
  </sheetData>
  <mergeCells count="2">
    <mergeCell ref="F4:F5"/>
    <mergeCell ref="I3:I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:XFD9"/>
    </sheetView>
  </sheetViews>
  <sheetFormatPr baseColWidth="10" defaultRowHeight="15" x14ac:dyDescent="0.25"/>
  <cols>
    <col min="1" max="1" width="76.85546875" customWidth="1"/>
    <col min="2" max="2" width="34" customWidth="1"/>
    <col min="3" max="3" width="29.42578125" bestFit="1" customWidth="1"/>
    <col min="4" max="4" width="33.7109375" bestFit="1" customWidth="1"/>
    <col min="5" max="5" width="10.42578125" bestFit="1" customWidth="1"/>
    <col min="8" max="8" width="33.5703125" customWidth="1"/>
    <col min="9" max="9" width="13.85546875" bestFit="1" customWidth="1"/>
    <col min="10" max="10" width="11.5703125" bestFit="1" customWidth="1"/>
    <col min="11" max="11" width="11.140625" bestFit="1" customWidth="1"/>
    <col min="12" max="12" width="14" customWidth="1"/>
    <col min="13" max="13" width="35.140625" bestFit="1" customWidth="1"/>
  </cols>
  <sheetData>
    <row r="1" spans="1:13" ht="18.75" x14ac:dyDescent="0.3">
      <c r="A1" s="12" t="s">
        <v>134</v>
      </c>
      <c r="B1" s="1"/>
      <c r="C1" s="2"/>
      <c r="D1" s="1"/>
      <c r="E1" s="30"/>
      <c r="F1" s="30"/>
      <c r="G1" s="30"/>
      <c r="H1" s="1"/>
      <c r="I1" s="46"/>
      <c r="J1" s="1"/>
      <c r="K1" s="1"/>
      <c r="L1" s="36"/>
      <c r="M1" s="2"/>
    </row>
    <row r="2" spans="1:13" ht="18.75" x14ac:dyDescent="0.3">
      <c r="A2" s="13" t="s">
        <v>163</v>
      </c>
      <c r="B2" s="3"/>
      <c r="C2" s="4"/>
      <c r="D2" s="3"/>
      <c r="E2" s="31"/>
      <c r="F2" s="31"/>
      <c r="G2" s="31"/>
      <c r="H2" s="3"/>
      <c r="I2" s="47"/>
      <c r="J2" s="8"/>
      <c r="K2" s="8"/>
      <c r="L2" s="37"/>
      <c r="M2" s="4"/>
    </row>
    <row r="3" spans="1:13" x14ac:dyDescent="0.25">
      <c r="A3" s="84"/>
      <c r="B3" s="84"/>
      <c r="C3" s="84"/>
      <c r="D3" s="84"/>
      <c r="E3" s="85"/>
      <c r="F3" s="85"/>
      <c r="G3" s="156" t="s">
        <v>45</v>
      </c>
      <c r="H3" s="158"/>
      <c r="I3" s="151" t="s">
        <v>87</v>
      </c>
      <c r="J3" s="156" t="s">
        <v>154</v>
      </c>
      <c r="K3" s="157"/>
      <c r="L3" s="157"/>
      <c r="M3" s="158"/>
    </row>
    <row r="4" spans="1:13" x14ac:dyDescent="0.25">
      <c r="A4" s="86"/>
      <c r="B4" s="86"/>
      <c r="C4" s="86"/>
      <c r="D4" s="86"/>
      <c r="E4" s="87"/>
      <c r="F4" s="154" t="s">
        <v>86</v>
      </c>
      <c r="G4" s="159"/>
      <c r="H4" s="161"/>
      <c r="I4" s="152"/>
      <c r="J4" s="159"/>
      <c r="K4" s="160"/>
      <c r="L4" s="160"/>
      <c r="M4" s="161"/>
    </row>
    <row r="5" spans="1:13" ht="45" x14ac:dyDescent="0.25">
      <c r="A5" s="88" t="s">
        <v>3</v>
      </c>
      <c r="B5" s="88" t="s">
        <v>2</v>
      </c>
      <c r="C5" s="88" t="s">
        <v>0</v>
      </c>
      <c r="D5" s="88" t="s">
        <v>84</v>
      </c>
      <c r="E5" s="89" t="s">
        <v>85</v>
      </c>
      <c r="F5" s="155"/>
      <c r="G5" s="90" t="s">
        <v>79</v>
      </c>
      <c r="H5" s="91" t="s">
        <v>91</v>
      </c>
      <c r="I5" s="153"/>
      <c r="J5" s="92" t="s">
        <v>88</v>
      </c>
      <c r="K5" s="93" t="s">
        <v>153</v>
      </c>
      <c r="L5" s="94" t="s">
        <v>90</v>
      </c>
      <c r="M5" s="88" t="s">
        <v>91</v>
      </c>
    </row>
    <row r="6" spans="1:13" x14ac:dyDescent="0.25">
      <c r="A6" s="102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x14ac:dyDescent="0.25">
      <c r="A7" s="49" t="s">
        <v>138</v>
      </c>
      <c r="B7" s="49" t="s">
        <v>79</v>
      </c>
      <c r="C7" s="49" t="s">
        <v>5</v>
      </c>
      <c r="D7" s="49" t="s">
        <v>112</v>
      </c>
      <c r="E7" s="50" t="s">
        <v>113</v>
      </c>
      <c r="F7" s="50"/>
      <c r="G7" s="50" t="s">
        <v>33</v>
      </c>
      <c r="H7" s="49"/>
      <c r="I7" s="51">
        <v>42200000</v>
      </c>
      <c r="J7" s="51">
        <v>31300000</v>
      </c>
      <c r="K7" s="71">
        <v>6260000</v>
      </c>
      <c r="L7" s="52">
        <v>0.33</v>
      </c>
      <c r="M7" s="49"/>
    </row>
    <row r="8" spans="1:13" x14ac:dyDescent="0.25">
      <c r="A8" s="49" t="s">
        <v>137</v>
      </c>
      <c r="B8" s="49" t="s">
        <v>81</v>
      </c>
      <c r="C8" s="49" t="s">
        <v>6</v>
      </c>
      <c r="D8" s="49" t="s">
        <v>12</v>
      </c>
      <c r="E8" s="50">
        <v>2019</v>
      </c>
      <c r="F8" s="50"/>
      <c r="G8" s="50" t="s">
        <v>33</v>
      </c>
      <c r="H8" s="49" t="s">
        <v>81</v>
      </c>
      <c r="I8" s="51">
        <v>95600000</v>
      </c>
      <c r="J8" s="51">
        <v>4960000</v>
      </c>
      <c r="K8" s="51">
        <v>0</v>
      </c>
      <c r="L8" s="52" t="s">
        <v>104</v>
      </c>
      <c r="M8" s="49" t="s">
        <v>81</v>
      </c>
    </row>
    <row r="9" spans="1:13" x14ac:dyDescent="0.25">
      <c r="A9" s="49" t="s">
        <v>94</v>
      </c>
      <c r="B9" s="49" t="s">
        <v>81</v>
      </c>
      <c r="C9" s="49" t="s">
        <v>15</v>
      </c>
      <c r="D9" s="49" t="s">
        <v>16</v>
      </c>
      <c r="E9" s="50">
        <v>2019</v>
      </c>
      <c r="F9" s="50"/>
      <c r="G9" s="50" t="s">
        <v>33</v>
      </c>
      <c r="H9" s="49" t="s">
        <v>81</v>
      </c>
      <c r="I9" s="51">
        <v>7500000</v>
      </c>
      <c r="J9" s="51">
        <v>375000</v>
      </c>
      <c r="K9" s="51">
        <v>0</v>
      </c>
      <c r="L9" s="52" t="s">
        <v>104</v>
      </c>
      <c r="M9" s="49" t="s">
        <v>81</v>
      </c>
    </row>
    <row r="10" spans="1:13" x14ac:dyDescent="0.25">
      <c r="A10" s="49" t="s">
        <v>92</v>
      </c>
      <c r="B10" s="49" t="s">
        <v>81</v>
      </c>
      <c r="C10" s="49" t="s">
        <v>95</v>
      </c>
      <c r="D10" s="49" t="s">
        <v>63</v>
      </c>
      <c r="E10" s="50" t="s">
        <v>32</v>
      </c>
      <c r="F10" s="50"/>
      <c r="G10" s="50" t="s">
        <v>33</v>
      </c>
      <c r="H10" s="49" t="s">
        <v>81</v>
      </c>
      <c r="I10" s="51">
        <v>350000000</v>
      </c>
      <c r="J10" s="51">
        <v>17500000</v>
      </c>
      <c r="K10" s="51">
        <v>0</v>
      </c>
      <c r="L10" s="52">
        <v>0.33</v>
      </c>
      <c r="M10" s="49" t="s">
        <v>81</v>
      </c>
    </row>
    <row r="11" spans="1:13" x14ac:dyDescent="0.25">
      <c r="A11" s="53" t="s">
        <v>114</v>
      </c>
      <c r="B11" s="49" t="s">
        <v>79</v>
      </c>
      <c r="C11" s="49" t="s">
        <v>67</v>
      </c>
      <c r="D11" s="49" t="s">
        <v>156</v>
      </c>
      <c r="E11" s="50">
        <v>2019</v>
      </c>
      <c r="F11" s="50"/>
      <c r="G11" s="50" t="s">
        <v>33</v>
      </c>
      <c r="H11" s="49"/>
      <c r="I11" s="51">
        <v>68000000</v>
      </c>
      <c r="J11" s="51">
        <v>4533000</v>
      </c>
      <c r="K11" s="51">
        <v>17000000</v>
      </c>
      <c r="L11" s="52">
        <v>0.33</v>
      </c>
      <c r="M11" s="49"/>
    </row>
    <row r="12" spans="1:13" x14ac:dyDescent="0.25">
      <c r="A12" s="49" t="s">
        <v>55</v>
      </c>
      <c r="B12" s="49" t="s">
        <v>56</v>
      </c>
      <c r="C12" s="49" t="s">
        <v>57</v>
      </c>
      <c r="D12" s="49" t="s">
        <v>63</v>
      </c>
      <c r="E12" s="50">
        <v>2019</v>
      </c>
      <c r="F12" s="50"/>
      <c r="G12" s="50"/>
      <c r="H12" s="49" t="s">
        <v>56</v>
      </c>
      <c r="I12" s="51">
        <v>977000</v>
      </c>
      <c r="J12" s="51"/>
      <c r="K12" s="51">
        <v>325000</v>
      </c>
      <c r="L12" s="52">
        <v>0.33</v>
      </c>
      <c r="M12" s="49" t="s">
        <v>56</v>
      </c>
    </row>
    <row r="13" spans="1:13" x14ac:dyDescent="0.25">
      <c r="A13" s="49" t="s">
        <v>58</v>
      </c>
      <c r="B13" s="49" t="s">
        <v>60</v>
      </c>
      <c r="C13" s="49" t="s">
        <v>61</v>
      </c>
      <c r="D13" s="49" t="s">
        <v>63</v>
      </c>
      <c r="E13" s="50">
        <v>2019</v>
      </c>
      <c r="F13" s="50"/>
      <c r="G13" s="50"/>
      <c r="H13" s="49" t="s">
        <v>60</v>
      </c>
      <c r="I13" s="51">
        <v>150000</v>
      </c>
      <c r="J13" s="51"/>
      <c r="K13" s="51">
        <v>37500</v>
      </c>
      <c r="L13" s="52">
        <v>0.33</v>
      </c>
      <c r="M13" s="49" t="s">
        <v>60</v>
      </c>
    </row>
    <row r="14" spans="1:13" x14ac:dyDescent="0.25">
      <c r="A14" s="49" t="s">
        <v>59</v>
      </c>
      <c r="B14" s="49" t="s">
        <v>60</v>
      </c>
      <c r="C14" s="49" t="s">
        <v>62</v>
      </c>
      <c r="D14" s="49" t="s">
        <v>63</v>
      </c>
      <c r="E14" s="50">
        <v>2019</v>
      </c>
      <c r="F14" s="50"/>
      <c r="G14" s="50"/>
      <c r="H14" s="49" t="s">
        <v>60</v>
      </c>
      <c r="I14" s="51">
        <v>150000</v>
      </c>
      <c r="J14" s="51"/>
      <c r="K14" s="51">
        <v>37500</v>
      </c>
      <c r="L14" s="52">
        <v>0.33</v>
      </c>
      <c r="M14" s="49" t="s">
        <v>60</v>
      </c>
    </row>
    <row r="15" spans="1:13" s="63" customFormat="1" x14ac:dyDescent="0.25">
      <c r="A15" s="72" t="s">
        <v>152</v>
      </c>
      <c r="B15" s="72" t="s">
        <v>121</v>
      </c>
      <c r="C15" s="72" t="s">
        <v>14</v>
      </c>
      <c r="D15" s="72" t="s">
        <v>156</v>
      </c>
      <c r="E15" s="73">
        <v>2019</v>
      </c>
      <c r="F15" s="73"/>
      <c r="G15" s="73"/>
      <c r="H15" s="72" t="s">
        <v>141</v>
      </c>
      <c r="I15" s="74">
        <v>2750000</v>
      </c>
      <c r="J15" s="74"/>
      <c r="K15" s="74">
        <v>916000</v>
      </c>
      <c r="L15" s="75">
        <v>0.33</v>
      </c>
      <c r="M15" s="72" t="s">
        <v>141</v>
      </c>
    </row>
    <row r="16" spans="1:13" s="63" customFormat="1" x14ac:dyDescent="0.25">
      <c r="A16" s="72" t="s">
        <v>135</v>
      </c>
      <c r="B16" s="72" t="s">
        <v>79</v>
      </c>
      <c r="C16" s="72" t="s">
        <v>79</v>
      </c>
      <c r="D16" s="72" t="s">
        <v>63</v>
      </c>
      <c r="E16" s="73">
        <v>2019</v>
      </c>
      <c r="F16" s="73"/>
      <c r="G16" s="73" t="s">
        <v>33</v>
      </c>
      <c r="H16" s="72"/>
      <c r="I16" s="74">
        <v>150000</v>
      </c>
      <c r="J16" s="74">
        <v>100000</v>
      </c>
      <c r="K16" s="74">
        <v>30000</v>
      </c>
      <c r="L16" s="75">
        <v>0.33</v>
      </c>
      <c r="M16" s="72"/>
    </row>
    <row r="17" spans="1:13" x14ac:dyDescent="0.25">
      <c r="A17" s="49" t="s">
        <v>75</v>
      </c>
      <c r="B17" s="49" t="s">
        <v>73</v>
      </c>
      <c r="C17" s="49" t="s">
        <v>74</v>
      </c>
      <c r="D17" s="49" t="s">
        <v>4</v>
      </c>
      <c r="E17" s="50">
        <v>2020</v>
      </c>
      <c r="F17" s="50"/>
      <c r="G17" s="50"/>
      <c r="H17" s="49" t="s">
        <v>73</v>
      </c>
      <c r="I17" s="76" t="s">
        <v>32</v>
      </c>
      <c r="J17" s="51"/>
      <c r="K17" s="51"/>
      <c r="L17" s="52">
        <v>0.33</v>
      </c>
      <c r="M17" s="49" t="s">
        <v>73</v>
      </c>
    </row>
    <row r="18" spans="1:13" s="63" customFormat="1" x14ac:dyDescent="0.25">
      <c r="A18" s="72" t="s">
        <v>75</v>
      </c>
      <c r="B18" s="72" t="s">
        <v>116</v>
      </c>
      <c r="C18" s="72" t="s">
        <v>117</v>
      </c>
      <c r="D18" s="72" t="s">
        <v>4</v>
      </c>
      <c r="E18" s="73" t="s">
        <v>32</v>
      </c>
      <c r="F18" s="73"/>
      <c r="G18" s="73"/>
      <c r="H18" s="72" t="s">
        <v>116</v>
      </c>
      <c r="I18" s="76" t="s">
        <v>32</v>
      </c>
      <c r="J18" s="74"/>
      <c r="K18" s="74"/>
      <c r="L18" s="75">
        <v>0.33</v>
      </c>
      <c r="M18" s="72" t="s">
        <v>144</v>
      </c>
    </row>
    <row r="19" spans="1:13" s="63" customFormat="1" x14ac:dyDescent="0.25">
      <c r="A19" s="72" t="s">
        <v>118</v>
      </c>
      <c r="B19" s="72" t="s">
        <v>119</v>
      </c>
      <c r="C19" s="72" t="s">
        <v>120</v>
      </c>
      <c r="D19" s="72" t="s">
        <v>118</v>
      </c>
      <c r="E19" s="73" t="s">
        <v>32</v>
      </c>
      <c r="F19" s="73"/>
      <c r="G19" s="73"/>
      <c r="H19" s="72" t="s">
        <v>119</v>
      </c>
      <c r="I19" s="78">
        <v>200000</v>
      </c>
      <c r="J19" s="74"/>
      <c r="K19" s="74">
        <v>66000</v>
      </c>
      <c r="L19" s="75">
        <v>0.33</v>
      </c>
      <c r="M19" s="72" t="s">
        <v>119</v>
      </c>
    </row>
    <row r="20" spans="1:13" s="63" customFormat="1" x14ac:dyDescent="0.25">
      <c r="A20" s="72" t="s">
        <v>115</v>
      </c>
      <c r="B20" s="72" t="s">
        <v>116</v>
      </c>
      <c r="C20" s="72" t="s">
        <v>117</v>
      </c>
      <c r="D20" s="72" t="s">
        <v>155</v>
      </c>
      <c r="E20" s="73" t="s">
        <v>32</v>
      </c>
      <c r="F20" s="73"/>
      <c r="G20" s="73"/>
      <c r="H20" s="72" t="s">
        <v>116</v>
      </c>
      <c r="I20" s="77" t="s">
        <v>32</v>
      </c>
      <c r="J20" s="74"/>
      <c r="K20" s="74"/>
      <c r="L20" s="75">
        <v>0.33</v>
      </c>
      <c r="M20" s="72" t="s">
        <v>144</v>
      </c>
    </row>
    <row r="21" spans="1:13" x14ac:dyDescent="0.25">
      <c r="A21" s="105" t="s">
        <v>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1:13" ht="30.75" customHeight="1" x14ac:dyDescent="0.25">
      <c r="A23" s="49" t="s">
        <v>64</v>
      </c>
      <c r="B23" s="49" t="s">
        <v>80</v>
      </c>
      <c r="C23" s="49" t="s">
        <v>65</v>
      </c>
      <c r="D23" s="49" t="s">
        <v>156</v>
      </c>
      <c r="E23" s="50">
        <v>2018</v>
      </c>
      <c r="F23" s="50"/>
      <c r="G23" s="50" t="s">
        <v>33</v>
      </c>
      <c r="H23" s="49" t="s">
        <v>79</v>
      </c>
      <c r="I23" s="51">
        <v>1112500</v>
      </c>
      <c r="J23" s="51"/>
      <c r="K23" s="51">
        <v>222500</v>
      </c>
      <c r="L23" s="52">
        <v>0.5</v>
      </c>
      <c r="M23" s="80" t="s">
        <v>139</v>
      </c>
    </row>
    <row r="24" spans="1:13" s="63" customFormat="1" x14ac:dyDescent="0.25">
      <c r="A24" s="79" t="s">
        <v>129</v>
      </c>
      <c r="B24" s="72" t="s">
        <v>73</v>
      </c>
      <c r="C24" s="72" t="s">
        <v>74</v>
      </c>
      <c r="D24" s="49" t="s">
        <v>156</v>
      </c>
      <c r="E24" s="73">
        <v>2019</v>
      </c>
      <c r="F24" s="73"/>
      <c r="G24" s="73"/>
      <c r="H24" s="72" t="s">
        <v>73</v>
      </c>
      <c r="I24" s="74">
        <v>649000</v>
      </c>
      <c r="J24" s="74"/>
      <c r="K24" s="74">
        <v>216000</v>
      </c>
      <c r="L24" s="75">
        <v>0.5</v>
      </c>
      <c r="M24" s="72" t="s">
        <v>105</v>
      </c>
    </row>
    <row r="25" spans="1:13" s="63" customFormat="1" x14ac:dyDescent="0.25">
      <c r="A25" s="79" t="s">
        <v>129</v>
      </c>
      <c r="B25" s="79" t="s">
        <v>79</v>
      </c>
      <c r="C25" s="72" t="s">
        <v>23</v>
      </c>
      <c r="D25" s="49" t="s">
        <v>156</v>
      </c>
      <c r="E25" s="73">
        <v>2018</v>
      </c>
      <c r="F25" s="73"/>
      <c r="G25" s="73" t="s">
        <v>33</v>
      </c>
      <c r="H25" s="72"/>
      <c r="I25" s="74">
        <v>1250000</v>
      </c>
      <c r="J25" s="74">
        <v>625000</v>
      </c>
      <c r="K25" s="74">
        <v>416000</v>
      </c>
      <c r="L25" s="75">
        <v>0.5</v>
      </c>
      <c r="M25" s="72"/>
    </row>
    <row r="26" spans="1:13" s="63" customFormat="1" x14ac:dyDescent="0.25">
      <c r="A26" s="72" t="s">
        <v>17</v>
      </c>
      <c r="B26" s="72" t="s">
        <v>79</v>
      </c>
      <c r="C26" s="72" t="s">
        <v>128</v>
      </c>
      <c r="D26" s="72" t="s">
        <v>4</v>
      </c>
      <c r="E26" s="73">
        <v>2019</v>
      </c>
      <c r="F26" s="73"/>
      <c r="G26" s="73" t="s">
        <v>33</v>
      </c>
      <c r="H26" s="72"/>
      <c r="I26" s="74">
        <v>400000</v>
      </c>
      <c r="J26" s="74">
        <v>200000</v>
      </c>
      <c r="K26" s="74">
        <v>133000</v>
      </c>
      <c r="L26" s="75">
        <v>0.5</v>
      </c>
      <c r="M26" s="72"/>
    </row>
    <row r="27" spans="1:13" s="63" customFormat="1" x14ac:dyDescent="0.25">
      <c r="A27" s="72" t="s">
        <v>140</v>
      </c>
      <c r="B27" s="72" t="s">
        <v>141</v>
      </c>
      <c r="C27" s="72" t="s">
        <v>14</v>
      </c>
      <c r="D27" s="72" t="s">
        <v>156</v>
      </c>
      <c r="E27" s="73">
        <v>2019</v>
      </c>
      <c r="F27" s="73"/>
      <c r="G27" s="73"/>
      <c r="H27" s="72" t="s">
        <v>141</v>
      </c>
      <c r="I27" s="74">
        <v>750000</v>
      </c>
      <c r="J27" s="74"/>
      <c r="K27" s="74">
        <v>187500</v>
      </c>
      <c r="L27" s="75">
        <v>0.5</v>
      </c>
      <c r="M27" s="72"/>
    </row>
    <row r="28" spans="1:13" s="63" customFormat="1" x14ac:dyDescent="0.25">
      <c r="A28" s="72" t="s">
        <v>110</v>
      </c>
      <c r="B28" s="72" t="s">
        <v>80</v>
      </c>
      <c r="C28" s="72" t="s">
        <v>111</v>
      </c>
      <c r="D28" s="72" t="s">
        <v>63</v>
      </c>
      <c r="E28" s="73">
        <v>2019</v>
      </c>
      <c r="F28" s="73"/>
      <c r="G28" s="73" t="s">
        <v>33</v>
      </c>
      <c r="H28" s="72" t="s">
        <v>127</v>
      </c>
      <c r="I28" s="74">
        <v>500000</v>
      </c>
      <c r="J28" s="74"/>
      <c r="K28" s="74"/>
      <c r="L28" s="75">
        <v>0.5</v>
      </c>
      <c r="M28" s="72" t="s">
        <v>127</v>
      </c>
    </row>
    <row r="29" spans="1:13" s="63" customFormat="1" x14ac:dyDescent="0.25">
      <c r="A29" s="72" t="s">
        <v>66</v>
      </c>
      <c r="B29" s="72" t="s">
        <v>79</v>
      </c>
      <c r="C29" s="72" t="s">
        <v>67</v>
      </c>
      <c r="D29" s="72" t="s">
        <v>63</v>
      </c>
      <c r="E29" s="73">
        <v>2019</v>
      </c>
      <c r="F29" s="73"/>
      <c r="G29" s="73" t="s">
        <v>33</v>
      </c>
      <c r="H29" s="72" t="s">
        <v>79</v>
      </c>
      <c r="I29" s="77" t="s">
        <v>32</v>
      </c>
      <c r="J29" s="74"/>
      <c r="K29" s="74"/>
      <c r="L29" s="75">
        <v>0.5</v>
      </c>
      <c r="M29" s="72"/>
    </row>
    <row r="30" spans="1:13" s="63" customFormat="1" x14ac:dyDescent="0.25">
      <c r="A30" s="72" t="s">
        <v>142</v>
      </c>
      <c r="B30" s="72" t="s">
        <v>126</v>
      </c>
      <c r="C30" s="72" t="s">
        <v>14</v>
      </c>
      <c r="D30" s="72" t="s">
        <v>63</v>
      </c>
      <c r="E30" s="73">
        <v>2019</v>
      </c>
      <c r="F30" s="73"/>
      <c r="G30" s="73"/>
      <c r="H30" s="72" t="s">
        <v>126</v>
      </c>
      <c r="I30" s="74">
        <v>30000</v>
      </c>
      <c r="J30" s="74"/>
      <c r="K30" s="74"/>
      <c r="L30" s="75">
        <v>0.5</v>
      </c>
      <c r="M30" s="72"/>
    </row>
    <row r="31" spans="1:13" s="63" customFormat="1" x14ac:dyDescent="0.25">
      <c r="A31" s="72" t="s">
        <v>143</v>
      </c>
      <c r="B31" s="72" t="s">
        <v>126</v>
      </c>
      <c r="C31" s="72" t="s">
        <v>14</v>
      </c>
      <c r="D31" s="72" t="s">
        <v>63</v>
      </c>
      <c r="E31" s="73">
        <v>2019</v>
      </c>
      <c r="F31" s="73"/>
      <c r="G31" s="73"/>
      <c r="H31" s="72" t="s">
        <v>126</v>
      </c>
      <c r="I31" s="74">
        <v>70000</v>
      </c>
      <c r="J31" s="74"/>
      <c r="K31" s="74"/>
      <c r="L31" s="75">
        <v>0.5</v>
      </c>
      <c r="M31" s="72"/>
    </row>
    <row r="32" spans="1:13" s="63" customFormat="1" x14ac:dyDescent="0.25">
      <c r="A32" s="72" t="s">
        <v>130</v>
      </c>
      <c r="B32" s="72" t="s">
        <v>79</v>
      </c>
      <c r="C32" s="81" t="s">
        <v>131</v>
      </c>
      <c r="D32" s="72" t="s">
        <v>157</v>
      </c>
      <c r="E32" s="73">
        <v>2019</v>
      </c>
      <c r="F32" s="73"/>
      <c r="G32" s="73" t="s">
        <v>33</v>
      </c>
      <c r="H32" s="72"/>
      <c r="I32" s="74">
        <v>1000000</v>
      </c>
      <c r="J32" s="74">
        <v>500000</v>
      </c>
      <c r="K32" s="74">
        <v>333000</v>
      </c>
      <c r="L32" s="75">
        <v>0.5</v>
      </c>
      <c r="M32" s="72"/>
    </row>
    <row r="33" spans="1:13" s="63" customFormat="1" x14ac:dyDescent="0.25">
      <c r="A33" s="72" t="s">
        <v>17</v>
      </c>
      <c r="B33" s="72" t="s">
        <v>79</v>
      </c>
      <c r="C33" s="81" t="s">
        <v>132</v>
      </c>
      <c r="D33" s="72" t="s">
        <v>9</v>
      </c>
      <c r="E33" s="73">
        <v>2020</v>
      </c>
      <c r="F33" s="73"/>
      <c r="G33" s="73" t="s">
        <v>33</v>
      </c>
      <c r="H33" s="72"/>
      <c r="I33" s="74">
        <v>1000000</v>
      </c>
      <c r="J33" s="74">
        <v>500000</v>
      </c>
      <c r="K33" s="74">
        <v>333000</v>
      </c>
      <c r="L33" s="75">
        <v>0.5</v>
      </c>
      <c r="M33" s="72"/>
    </row>
    <row r="34" spans="1:13" s="63" customFormat="1" x14ac:dyDescent="0.25">
      <c r="A34" s="72" t="s">
        <v>122</v>
      </c>
      <c r="B34" s="72" t="s">
        <v>80</v>
      </c>
      <c r="C34" s="72" t="s">
        <v>123</v>
      </c>
      <c r="D34" s="72" t="s">
        <v>63</v>
      </c>
      <c r="E34" s="73" t="s">
        <v>32</v>
      </c>
      <c r="F34" s="73"/>
      <c r="G34" s="73" t="s">
        <v>33</v>
      </c>
      <c r="H34" s="72" t="s">
        <v>124</v>
      </c>
      <c r="I34" s="74">
        <v>740000</v>
      </c>
      <c r="J34" s="77"/>
      <c r="K34" s="74">
        <v>185000</v>
      </c>
      <c r="L34" s="75">
        <v>0.5</v>
      </c>
      <c r="M34" s="72" t="s">
        <v>124</v>
      </c>
    </row>
    <row r="35" spans="1:13" s="63" customFormat="1" x14ac:dyDescent="0.25">
      <c r="A35" s="72" t="s">
        <v>125</v>
      </c>
      <c r="B35" s="72" t="s">
        <v>126</v>
      </c>
      <c r="C35" s="72" t="s">
        <v>14</v>
      </c>
      <c r="D35" s="72" t="s">
        <v>63</v>
      </c>
      <c r="E35" s="73" t="s">
        <v>32</v>
      </c>
      <c r="F35" s="73"/>
      <c r="G35" s="73"/>
      <c r="H35" s="72" t="s">
        <v>126</v>
      </c>
      <c r="I35" s="77" t="s">
        <v>32</v>
      </c>
      <c r="J35" s="74"/>
      <c r="K35" s="74"/>
      <c r="L35" s="75">
        <v>0.5</v>
      </c>
      <c r="M35" s="72"/>
    </row>
    <row r="36" spans="1:13" s="63" customFormat="1" x14ac:dyDescent="0.25">
      <c r="A36" s="72" t="s">
        <v>101</v>
      </c>
      <c r="B36" s="72" t="s">
        <v>35</v>
      </c>
      <c r="C36" s="72" t="s">
        <v>29</v>
      </c>
      <c r="D36" s="72" t="s">
        <v>63</v>
      </c>
      <c r="E36" s="73" t="s">
        <v>32</v>
      </c>
      <c r="F36" s="73"/>
      <c r="G36" s="73"/>
      <c r="H36" s="72" t="s">
        <v>35</v>
      </c>
      <c r="I36" s="74">
        <v>300000</v>
      </c>
      <c r="J36" s="74"/>
      <c r="K36" s="74">
        <v>75000</v>
      </c>
      <c r="L36" s="75">
        <v>0.5</v>
      </c>
      <c r="M36" s="72" t="s">
        <v>35</v>
      </c>
    </row>
    <row r="37" spans="1:13" s="63" customFormat="1" x14ac:dyDescent="0.25">
      <c r="A37" s="72" t="s">
        <v>146</v>
      </c>
      <c r="B37" s="72" t="s">
        <v>79</v>
      </c>
      <c r="C37" s="72" t="s">
        <v>5</v>
      </c>
      <c r="D37" s="72" t="s">
        <v>24</v>
      </c>
      <c r="E37" s="73" t="s">
        <v>32</v>
      </c>
      <c r="F37" s="73"/>
      <c r="G37" s="73" t="s">
        <v>33</v>
      </c>
      <c r="H37" s="72"/>
      <c r="I37" s="74">
        <v>200000</v>
      </c>
      <c r="J37" s="74">
        <v>100000</v>
      </c>
      <c r="K37" s="74">
        <v>66000</v>
      </c>
      <c r="L37" s="52">
        <v>0.5</v>
      </c>
      <c r="M37" s="72"/>
    </row>
    <row r="38" spans="1:13" s="63" customFormat="1" x14ac:dyDescent="0.25">
      <c r="A38" s="72" t="s">
        <v>147</v>
      </c>
      <c r="B38" s="72" t="s">
        <v>79</v>
      </c>
      <c r="C38" s="81" t="s">
        <v>103</v>
      </c>
      <c r="D38" s="72" t="s">
        <v>63</v>
      </c>
      <c r="E38" s="73" t="s">
        <v>32</v>
      </c>
      <c r="F38" s="73"/>
      <c r="G38" s="73" t="s">
        <v>33</v>
      </c>
      <c r="H38" s="72"/>
      <c r="I38" s="74">
        <v>500000</v>
      </c>
      <c r="J38" s="74">
        <v>300000</v>
      </c>
      <c r="K38" s="74"/>
      <c r="L38" s="83" t="s">
        <v>49</v>
      </c>
      <c r="M38" s="72"/>
    </row>
    <row r="39" spans="1:13" x14ac:dyDescent="0.25">
      <c r="A39" s="105" t="s">
        <v>133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</row>
    <row r="41" spans="1:13" s="63" customFormat="1" x14ac:dyDescent="0.25">
      <c r="A41" s="72" t="s">
        <v>151</v>
      </c>
      <c r="B41" s="72" t="s">
        <v>79</v>
      </c>
      <c r="C41" s="81" t="s">
        <v>149</v>
      </c>
      <c r="D41" s="72" t="s">
        <v>63</v>
      </c>
      <c r="E41" s="73">
        <v>2019</v>
      </c>
      <c r="F41" s="73"/>
      <c r="G41" s="73" t="s">
        <v>33</v>
      </c>
      <c r="H41" s="72"/>
      <c r="I41" s="74">
        <v>1000000</v>
      </c>
      <c r="J41" s="74">
        <v>333000</v>
      </c>
      <c r="K41" s="74">
        <v>250000</v>
      </c>
      <c r="L41" s="75">
        <v>0.33</v>
      </c>
      <c r="M41" s="72"/>
    </row>
    <row r="42" spans="1:13" s="63" customFormat="1" x14ac:dyDescent="0.25">
      <c r="A42" s="72" t="s">
        <v>151</v>
      </c>
      <c r="B42" s="72" t="s">
        <v>79</v>
      </c>
      <c r="C42" s="81" t="s">
        <v>150</v>
      </c>
      <c r="D42" s="72" t="s">
        <v>63</v>
      </c>
      <c r="E42" s="73">
        <v>2020</v>
      </c>
      <c r="F42" s="73"/>
      <c r="G42" s="73" t="s">
        <v>33</v>
      </c>
      <c r="H42" s="72"/>
      <c r="I42" s="74">
        <v>600000</v>
      </c>
      <c r="J42" s="74">
        <v>533000</v>
      </c>
      <c r="K42" s="74">
        <v>150000</v>
      </c>
      <c r="L42" s="75">
        <v>0.33</v>
      </c>
      <c r="M42" s="72"/>
    </row>
    <row r="43" spans="1:13" x14ac:dyDescent="0.25">
      <c r="A43" s="49" t="s">
        <v>19</v>
      </c>
      <c r="B43" s="49" t="s">
        <v>79</v>
      </c>
      <c r="C43" s="49" t="s">
        <v>103</v>
      </c>
      <c r="D43" s="49" t="s">
        <v>20</v>
      </c>
      <c r="E43" s="50" t="s">
        <v>32</v>
      </c>
      <c r="F43" s="50"/>
      <c r="G43" s="50" t="s">
        <v>33</v>
      </c>
      <c r="H43" s="49"/>
      <c r="I43" s="51">
        <v>250000</v>
      </c>
      <c r="J43" s="51">
        <v>175000</v>
      </c>
      <c r="K43" s="51">
        <v>62500</v>
      </c>
      <c r="L43" s="75">
        <v>0.33</v>
      </c>
      <c r="M43" s="49"/>
    </row>
    <row r="44" spans="1:13" ht="59.25" customHeight="1" x14ac:dyDescent="0.25">
      <c r="A44" s="49" t="s">
        <v>27</v>
      </c>
      <c r="B44" s="49" t="s">
        <v>79</v>
      </c>
      <c r="C44" s="49" t="s">
        <v>36</v>
      </c>
      <c r="D44" s="49" t="s">
        <v>63</v>
      </c>
      <c r="E44" s="50" t="s">
        <v>32</v>
      </c>
      <c r="F44" s="50"/>
      <c r="G44" s="50" t="s">
        <v>33</v>
      </c>
      <c r="H44" s="49"/>
      <c r="I44" s="51">
        <v>2000000</v>
      </c>
      <c r="J44" s="51">
        <v>1333333</v>
      </c>
      <c r="K44" s="51">
        <v>500000</v>
      </c>
      <c r="L44" s="70" t="s">
        <v>136</v>
      </c>
      <c r="M44" s="49"/>
    </row>
    <row r="45" spans="1:13" x14ac:dyDescent="0.25">
      <c r="A45" s="111" t="s">
        <v>31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</row>
    <row r="46" spans="1:13" x14ac:dyDescent="0.2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</row>
    <row r="47" spans="1:13" x14ac:dyDescent="0.25">
      <c r="A47" s="49" t="s">
        <v>148</v>
      </c>
      <c r="B47" s="49" t="s">
        <v>79</v>
      </c>
      <c r="C47" s="49" t="s">
        <v>67</v>
      </c>
      <c r="D47" s="49" t="s">
        <v>63</v>
      </c>
      <c r="E47" s="50">
        <v>2019</v>
      </c>
      <c r="F47" s="50"/>
      <c r="G47" s="50" t="s">
        <v>33</v>
      </c>
      <c r="H47" s="49"/>
      <c r="I47" s="76" t="s">
        <v>32</v>
      </c>
      <c r="J47" s="51"/>
      <c r="K47" s="51"/>
      <c r="L47" s="54">
        <v>0.33</v>
      </c>
      <c r="M47" s="49"/>
    </row>
    <row r="48" spans="1:13" x14ac:dyDescent="0.25">
      <c r="A48" s="49" t="s">
        <v>108</v>
      </c>
      <c r="B48" s="49" t="s">
        <v>79</v>
      </c>
      <c r="C48" s="49" t="s">
        <v>109</v>
      </c>
      <c r="D48" s="49" t="s">
        <v>63</v>
      </c>
      <c r="E48" s="50" t="s">
        <v>32</v>
      </c>
      <c r="F48" s="50"/>
      <c r="G48" s="50" t="s">
        <v>33</v>
      </c>
      <c r="H48" s="49"/>
      <c r="I48" s="76" t="s">
        <v>32</v>
      </c>
      <c r="J48" s="51"/>
      <c r="K48" s="51"/>
      <c r="L48" s="54">
        <v>0.33</v>
      </c>
      <c r="M48" s="49"/>
    </row>
    <row r="49" spans="1:13" x14ac:dyDescent="0.25">
      <c r="A49" s="55"/>
      <c r="B49" s="55"/>
      <c r="C49" s="55"/>
      <c r="D49" s="55"/>
      <c r="E49" s="56"/>
      <c r="F49" s="56"/>
      <c r="G49" s="56"/>
      <c r="H49" s="55"/>
      <c r="I49" s="57"/>
      <c r="J49" s="55"/>
      <c r="K49" s="48"/>
      <c r="L49" s="58"/>
      <c r="M49" s="55"/>
    </row>
    <row r="50" spans="1:13" x14ac:dyDescent="0.25">
      <c r="A50" s="82" t="s">
        <v>145</v>
      </c>
      <c r="B50" s="55"/>
      <c r="C50" s="55"/>
      <c r="D50" s="55"/>
      <c r="E50" s="56"/>
      <c r="F50" s="56"/>
      <c r="G50" s="56"/>
      <c r="H50" s="55"/>
      <c r="I50" s="57"/>
      <c r="J50" s="55"/>
      <c r="K50" s="48"/>
      <c r="L50" s="58"/>
      <c r="M50" s="55"/>
    </row>
    <row r="51" spans="1:13" x14ac:dyDescent="0.25">
      <c r="A51" s="7" t="s">
        <v>106</v>
      </c>
      <c r="B51" s="59"/>
      <c r="C51" s="59"/>
      <c r="D51" s="59"/>
      <c r="E51" s="60"/>
      <c r="F51" s="60"/>
      <c r="G51" s="60"/>
      <c r="H51" s="59"/>
      <c r="I51" s="61"/>
      <c r="J51" s="59"/>
      <c r="K51" s="59"/>
      <c r="L51" s="62"/>
      <c r="M51" s="59"/>
    </row>
    <row r="52" spans="1:13" x14ac:dyDescent="0.25">
      <c r="A52" s="7" t="s">
        <v>48</v>
      </c>
      <c r="B52" s="59"/>
      <c r="C52" s="59"/>
      <c r="D52" s="59"/>
      <c r="E52" s="60"/>
      <c r="F52" s="60"/>
      <c r="G52" s="60"/>
      <c r="H52" s="59"/>
      <c r="I52" s="61"/>
      <c r="J52" s="59"/>
      <c r="K52" s="59"/>
      <c r="L52" s="62"/>
      <c r="M52" s="59"/>
    </row>
    <row r="53" spans="1:13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</sheetData>
  <mergeCells count="4">
    <mergeCell ref="I3:I5"/>
    <mergeCell ref="F4:F5"/>
    <mergeCell ref="J3:M4"/>
    <mergeCell ref="G3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:XFD18"/>
    </sheetView>
  </sheetViews>
  <sheetFormatPr baseColWidth="10" defaultRowHeight="15" x14ac:dyDescent="0.25"/>
  <cols>
    <col min="1" max="1" width="68.5703125" customWidth="1"/>
    <col min="2" max="2" width="36.42578125" bestFit="1" customWidth="1"/>
    <col min="3" max="3" width="32.42578125" bestFit="1" customWidth="1"/>
    <col min="4" max="4" width="33.7109375" bestFit="1" customWidth="1"/>
    <col min="5" max="5" width="10.42578125" bestFit="1" customWidth="1"/>
    <col min="8" max="8" width="36.42578125" bestFit="1" customWidth="1"/>
    <col min="9" max="9" width="13.85546875" bestFit="1" customWidth="1"/>
    <col min="10" max="10" width="11.5703125" bestFit="1" customWidth="1"/>
    <col min="11" max="11" width="11.140625" bestFit="1" customWidth="1"/>
    <col min="12" max="12" width="22" bestFit="1" customWidth="1"/>
    <col min="13" max="13" width="35.140625" bestFit="1" customWidth="1"/>
  </cols>
  <sheetData>
    <row r="1" spans="1:13" ht="18.75" x14ac:dyDescent="0.3">
      <c r="A1" s="12" t="s">
        <v>134</v>
      </c>
      <c r="B1" s="1"/>
      <c r="C1" s="2"/>
      <c r="D1" s="1"/>
      <c r="E1" s="30"/>
      <c r="F1" s="30"/>
      <c r="G1" s="30"/>
      <c r="H1" s="1"/>
      <c r="I1" s="46"/>
      <c r="J1" s="1"/>
      <c r="K1" s="1"/>
      <c r="L1" s="36"/>
      <c r="M1" s="2"/>
    </row>
    <row r="2" spans="1:13" ht="18.75" x14ac:dyDescent="0.3">
      <c r="A2" s="13" t="s">
        <v>78</v>
      </c>
      <c r="B2" s="3"/>
      <c r="C2" s="4"/>
      <c r="D2" s="3"/>
      <c r="E2" s="31"/>
      <c r="F2" s="31"/>
      <c r="G2" s="31"/>
      <c r="H2" s="3"/>
      <c r="I2" s="47"/>
      <c r="J2" s="8"/>
      <c r="K2" s="8"/>
      <c r="L2" s="37"/>
      <c r="M2" s="4"/>
    </row>
    <row r="3" spans="1:13" x14ac:dyDescent="0.25">
      <c r="A3" s="84"/>
      <c r="B3" s="84"/>
      <c r="C3" s="84"/>
      <c r="D3" s="84"/>
      <c r="E3" s="85"/>
      <c r="F3" s="85"/>
      <c r="G3" s="156" t="s">
        <v>45</v>
      </c>
      <c r="H3" s="158"/>
      <c r="I3" s="151" t="s">
        <v>87</v>
      </c>
      <c r="J3" s="156" t="s">
        <v>154</v>
      </c>
      <c r="K3" s="157"/>
      <c r="L3" s="157"/>
      <c r="M3" s="158"/>
    </row>
    <row r="4" spans="1:13" x14ac:dyDescent="0.25">
      <c r="A4" s="86"/>
      <c r="B4" s="86"/>
      <c r="C4" s="86"/>
      <c r="D4" s="86"/>
      <c r="E4" s="87"/>
      <c r="F4" s="154" t="s">
        <v>86</v>
      </c>
      <c r="G4" s="159"/>
      <c r="H4" s="161"/>
      <c r="I4" s="152"/>
      <c r="J4" s="159"/>
      <c r="K4" s="160"/>
      <c r="L4" s="160"/>
      <c r="M4" s="161"/>
    </row>
    <row r="5" spans="1:13" ht="45" x14ac:dyDescent="0.25">
      <c r="A5" s="88" t="s">
        <v>3</v>
      </c>
      <c r="B5" s="88" t="s">
        <v>2</v>
      </c>
      <c r="C5" s="88" t="s">
        <v>0</v>
      </c>
      <c r="D5" s="88" t="s">
        <v>84</v>
      </c>
      <c r="E5" s="89" t="s">
        <v>85</v>
      </c>
      <c r="F5" s="155"/>
      <c r="G5" s="90" t="s">
        <v>79</v>
      </c>
      <c r="H5" s="91" t="s">
        <v>91</v>
      </c>
      <c r="I5" s="153"/>
      <c r="J5" s="92" t="s">
        <v>88</v>
      </c>
      <c r="K5" s="93" t="s">
        <v>153</v>
      </c>
      <c r="L5" s="94" t="s">
        <v>185</v>
      </c>
      <c r="M5" s="88" t="s">
        <v>91</v>
      </c>
    </row>
    <row r="6" spans="1:13" x14ac:dyDescent="0.25">
      <c r="A6" s="102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ht="32.25" customHeight="1" x14ac:dyDescent="0.25">
      <c r="A7" s="49" t="s">
        <v>138</v>
      </c>
      <c r="B7" s="49" t="s">
        <v>79</v>
      </c>
      <c r="C7" s="49" t="s">
        <v>5</v>
      </c>
      <c r="D7" s="53" t="s">
        <v>112</v>
      </c>
      <c r="E7" s="50">
        <v>2021</v>
      </c>
      <c r="F7" s="50"/>
      <c r="G7" s="50" t="s">
        <v>33</v>
      </c>
      <c r="H7" s="49"/>
      <c r="I7" s="78">
        <v>42200000</v>
      </c>
      <c r="J7" s="51">
        <v>31300000</v>
      </c>
      <c r="K7" s="71">
        <v>6260000</v>
      </c>
      <c r="L7" s="52">
        <v>0.33</v>
      </c>
      <c r="M7" s="49"/>
    </row>
    <row r="8" spans="1:13" x14ac:dyDescent="0.25">
      <c r="A8" s="49" t="s">
        <v>92</v>
      </c>
      <c r="B8" s="49" t="s">
        <v>81</v>
      </c>
      <c r="C8" s="49" t="s">
        <v>95</v>
      </c>
      <c r="D8" s="49" t="s">
        <v>63</v>
      </c>
      <c r="E8" s="50" t="s">
        <v>32</v>
      </c>
      <c r="F8" s="50"/>
      <c r="G8" s="50" t="s">
        <v>33</v>
      </c>
      <c r="H8" s="49" t="s">
        <v>81</v>
      </c>
      <c r="I8" s="78">
        <v>350000000</v>
      </c>
      <c r="J8" s="51">
        <v>17500000</v>
      </c>
      <c r="K8" s="51">
        <v>0</v>
      </c>
      <c r="L8" s="52">
        <v>0.33</v>
      </c>
      <c r="M8" s="49" t="s">
        <v>81</v>
      </c>
    </row>
    <row r="9" spans="1:13" x14ac:dyDescent="0.25">
      <c r="A9" s="53" t="s">
        <v>165</v>
      </c>
      <c r="B9" s="49" t="s">
        <v>79</v>
      </c>
      <c r="C9" s="49" t="s">
        <v>67</v>
      </c>
      <c r="D9" s="49" t="s">
        <v>156</v>
      </c>
      <c r="E9" s="50">
        <v>2020</v>
      </c>
      <c r="F9" s="50"/>
      <c r="G9" s="50" t="s">
        <v>33</v>
      </c>
      <c r="H9" s="49"/>
      <c r="I9" s="69">
        <v>67600139</v>
      </c>
      <c r="J9" s="74">
        <v>57100139</v>
      </c>
      <c r="K9" s="74">
        <v>16900034</v>
      </c>
      <c r="L9" s="124">
        <v>10500000</v>
      </c>
      <c r="M9" s="49"/>
    </row>
    <row r="10" spans="1:13" x14ac:dyDescent="0.25">
      <c r="A10" s="53" t="s">
        <v>166</v>
      </c>
      <c r="B10" s="49" t="s">
        <v>79</v>
      </c>
      <c r="C10" s="49" t="s">
        <v>67</v>
      </c>
      <c r="D10" s="49" t="s">
        <v>156</v>
      </c>
      <c r="E10" s="50">
        <v>2020</v>
      </c>
      <c r="F10" s="50"/>
      <c r="G10" s="50" t="s">
        <v>33</v>
      </c>
      <c r="H10" s="49"/>
      <c r="I10" s="121">
        <v>13373857</v>
      </c>
      <c r="J10" s="74">
        <v>12173857</v>
      </c>
      <c r="K10" s="74">
        <v>3343464</v>
      </c>
      <c r="L10" s="124">
        <v>1200000</v>
      </c>
      <c r="M10" s="49"/>
    </row>
    <row r="11" spans="1:13" s="63" customFormat="1" x14ac:dyDescent="0.25">
      <c r="A11" s="72" t="s">
        <v>152</v>
      </c>
      <c r="B11" s="72" t="s">
        <v>169</v>
      </c>
      <c r="C11" s="72" t="s">
        <v>14</v>
      </c>
      <c r="D11" s="72" t="s">
        <v>156</v>
      </c>
      <c r="E11" s="73">
        <v>2021</v>
      </c>
      <c r="F11" s="73"/>
      <c r="G11" s="73"/>
      <c r="H11" s="72" t="s">
        <v>141</v>
      </c>
      <c r="I11" s="121">
        <v>2750000</v>
      </c>
      <c r="J11" s="74"/>
      <c r="K11" s="74">
        <v>916000</v>
      </c>
      <c r="L11" s="75">
        <v>0.33</v>
      </c>
      <c r="M11" s="72" t="s">
        <v>141</v>
      </c>
    </row>
    <row r="12" spans="1:13" s="63" customFormat="1" x14ac:dyDescent="0.25">
      <c r="A12" s="72" t="s">
        <v>135</v>
      </c>
      <c r="B12" s="72" t="s">
        <v>79</v>
      </c>
      <c r="C12" s="72" t="s">
        <v>79</v>
      </c>
      <c r="D12" s="72" t="s">
        <v>63</v>
      </c>
      <c r="E12" s="73">
        <v>2020</v>
      </c>
      <c r="F12" s="73"/>
      <c r="G12" s="73" t="s">
        <v>33</v>
      </c>
      <c r="H12" s="72"/>
      <c r="I12" s="121">
        <v>150000</v>
      </c>
      <c r="J12" s="74">
        <v>100000</v>
      </c>
      <c r="K12" s="74">
        <v>30000</v>
      </c>
      <c r="L12" s="75">
        <v>0.33</v>
      </c>
      <c r="M12" s="72"/>
    </row>
    <row r="13" spans="1:13" x14ac:dyDescent="0.25">
      <c r="A13" s="49" t="s">
        <v>75</v>
      </c>
      <c r="B13" s="49" t="s">
        <v>73</v>
      </c>
      <c r="C13" s="49" t="s">
        <v>74</v>
      </c>
      <c r="D13" s="49" t="s">
        <v>4</v>
      </c>
      <c r="E13" s="50">
        <v>2019</v>
      </c>
      <c r="F13" s="50" t="s">
        <v>160</v>
      </c>
      <c r="G13" s="50"/>
      <c r="H13" s="49" t="s">
        <v>73</v>
      </c>
      <c r="I13" s="78">
        <v>3000000</v>
      </c>
      <c r="J13" s="51"/>
      <c r="K13" s="51">
        <v>750000</v>
      </c>
      <c r="L13" s="52">
        <v>0.33</v>
      </c>
      <c r="M13" s="49" t="s">
        <v>73</v>
      </c>
    </row>
    <row r="14" spans="1:13" s="63" customFormat="1" x14ac:dyDescent="0.25">
      <c r="A14" s="49" t="s">
        <v>161</v>
      </c>
      <c r="B14" s="72" t="s">
        <v>116</v>
      </c>
      <c r="C14" s="72" t="s">
        <v>117</v>
      </c>
      <c r="D14" s="72" t="s">
        <v>4</v>
      </c>
      <c r="E14" s="73">
        <v>2019</v>
      </c>
      <c r="F14" s="73"/>
      <c r="G14" s="73"/>
      <c r="H14" s="72" t="s">
        <v>116</v>
      </c>
      <c r="I14" s="78">
        <v>7529130</v>
      </c>
      <c r="J14" s="74"/>
      <c r="K14" s="125">
        <v>0.25</v>
      </c>
      <c r="L14" s="75">
        <v>0.33</v>
      </c>
      <c r="M14" s="72" t="s">
        <v>116</v>
      </c>
    </row>
    <row r="15" spans="1:13" s="63" customFormat="1" x14ac:dyDescent="0.25">
      <c r="A15" s="72" t="s">
        <v>115</v>
      </c>
      <c r="B15" s="72" t="s">
        <v>116</v>
      </c>
      <c r="C15" s="72" t="s">
        <v>117</v>
      </c>
      <c r="D15" s="72" t="s">
        <v>155</v>
      </c>
      <c r="E15" s="73" t="s">
        <v>32</v>
      </c>
      <c r="F15" s="73"/>
      <c r="G15" s="73"/>
      <c r="H15" s="72" t="s">
        <v>116</v>
      </c>
      <c r="I15" s="77" t="s">
        <v>32</v>
      </c>
      <c r="J15" s="74"/>
      <c r="K15" s="74"/>
      <c r="L15" s="75">
        <v>0.33</v>
      </c>
      <c r="M15" s="72" t="s">
        <v>144</v>
      </c>
    </row>
    <row r="16" spans="1:13" x14ac:dyDescent="0.25">
      <c r="A16" s="49" t="s">
        <v>19</v>
      </c>
      <c r="B16" s="49" t="s">
        <v>79</v>
      </c>
      <c r="C16" s="49" t="s">
        <v>103</v>
      </c>
      <c r="D16" s="49" t="s">
        <v>20</v>
      </c>
      <c r="E16" s="50" t="s">
        <v>32</v>
      </c>
      <c r="F16" s="50"/>
      <c r="G16" s="50" t="s">
        <v>33</v>
      </c>
      <c r="H16" s="49"/>
      <c r="I16" s="51">
        <v>250000</v>
      </c>
      <c r="J16" s="51">
        <v>175000</v>
      </c>
      <c r="K16" s="51">
        <v>62500</v>
      </c>
      <c r="L16" s="75">
        <v>0.33</v>
      </c>
      <c r="M16" s="49"/>
    </row>
    <row r="17" spans="1:15" ht="30" x14ac:dyDescent="0.25">
      <c r="A17" s="49" t="s">
        <v>27</v>
      </c>
      <c r="B17" s="49" t="s">
        <v>79</v>
      </c>
      <c r="C17" s="49" t="s">
        <v>36</v>
      </c>
      <c r="D17" s="49" t="s">
        <v>63</v>
      </c>
      <c r="E17" s="50" t="s">
        <v>32</v>
      </c>
      <c r="F17" s="50"/>
      <c r="G17" s="50" t="s">
        <v>33</v>
      </c>
      <c r="H17" s="49"/>
      <c r="I17" s="51">
        <v>2000000</v>
      </c>
      <c r="J17" s="51">
        <v>1333333</v>
      </c>
      <c r="K17" s="51">
        <v>500000</v>
      </c>
      <c r="L17" s="70" t="s">
        <v>175</v>
      </c>
      <c r="M17" s="49"/>
    </row>
    <row r="18" spans="1:15" s="63" customFormat="1" x14ac:dyDescent="0.25">
      <c r="A18" s="96" t="s">
        <v>188</v>
      </c>
      <c r="B18" s="96" t="s">
        <v>116</v>
      </c>
      <c r="C18" s="96" t="s">
        <v>117</v>
      </c>
      <c r="D18" s="96" t="s">
        <v>63</v>
      </c>
      <c r="E18" s="97">
        <v>2020</v>
      </c>
      <c r="F18" s="97"/>
      <c r="G18" s="97"/>
      <c r="H18" s="96" t="s">
        <v>116</v>
      </c>
      <c r="I18" s="119">
        <v>10059019</v>
      </c>
      <c r="J18" s="98"/>
      <c r="K18" s="122">
        <v>0.25</v>
      </c>
      <c r="L18" s="101">
        <v>0.33</v>
      </c>
      <c r="M18" s="96" t="s">
        <v>116</v>
      </c>
      <c r="O18" s="63" t="s">
        <v>162</v>
      </c>
    </row>
    <row r="19" spans="1:15" s="63" customFormat="1" x14ac:dyDescent="0.25">
      <c r="A19" s="96" t="s">
        <v>187</v>
      </c>
      <c r="B19" s="96" t="s">
        <v>116</v>
      </c>
      <c r="C19" s="96" t="s">
        <v>117</v>
      </c>
      <c r="D19" s="96" t="s">
        <v>63</v>
      </c>
      <c r="E19" s="97">
        <v>2020</v>
      </c>
      <c r="F19" s="97"/>
      <c r="G19" s="97"/>
      <c r="H19" s="96" t="s">
        <v>116</v>
      </c>
      <c r="I19" s="119">
        <f>1545904*2</f>
        <v>3091808</v>
      </c>
      <c r="J19" s="98"/>
      <c r="K19" s="122">
        <v>0.25</v>
      </c>
      <c r="L19" s="101">
        <v>0.33</v>
      </c>
      <c r="M19" s="96" t="s">
        <v>116</v>
      </c>
    </row>
    <row r="20" spans="1:15" s="63" customFormat="1" x14ac:dyDescent="0.25">
      <c r="A20" s="96" t="s">
        <v>176</v>
      </c>
      <c r="B20" s="96" t="s">
        <v>116</v>
      </c>
      <c r="C20" s="96" t="s">
        <v>117</v>
      </c>
      <c r="D20" s="96" t="s">
        <v>63</v>
      </c>
      <c r="E20" s="97" t="s">
        <v>32</v>
      </c>
      <c r="F20" s="97"/>
      <c r="G20" s="97"/>
      <c r="H20" s="96" t="s">
        <v>116</v>
      </c>
      <c r="I20" s="119">
        <v>4806741</v>
      </c>
      <c r="J20" s="98"/>
      <c r="K20" s="122">
        <v>0.25</v>
      </c>
      <c r="L20" s="101">
        <v>0.33</v>
      </c>
      <c r="M20" s="96" t="s">
        <v>116</v>
      </c>
    </row>
    <row r="21" spans="1:15" s="63" customFormat="1" x14ac:dyDescent="0.25">
      <c r="A21" s="96" t="s">
        <v>167</v>
      </c>
      <c r="B21" s="96" t="s">
        <v>173</v>
      </c>
      <c r="C21" s="96" t="s">
        <v>164</v>
      </c>
      <c r="D21" s="96" t="s">
        <v>63</v>
      </c>
      <c r="E21" s="97">
        <v>2019</v>
      </c>
      <c r="F21" s="97"/>
      <c r="G21" s="97"/>
      <c r="H21" s="96" t="s">
        <v>173</v>
      </c>
      <c r="I21" s="119">
        <v>302648</v>
      </c>
      <c r="J21" s="99"/>
      <c r="K21" s="122">
        <v>0.25</v>
      </c>
      <c r="L21" s="101">
        <v>0.33</v>
      </c>
      <c r="M21" s="96" t="s">
        <v>173</v>
      </c>
    </row>
    <row r="22" spans="1:15" s="63" customFormat="1" x14ac:dyDescent="0.25">
      <c r="A22" s="96" t="s">
        <v>171</v>
      </c>
      <c r="B22" s="96" t="s">
        <v>172</v>
      </c>
      <c r="C22" s="96" t="s">
        <v>74</v>
      </c>
      <c r="D22" s="96" t="s">
        <v>4</v>
      </c>
      <c r="E22" s="97">
        <v>2021</v>
      </c>
      <c r="F22" s="97"/>
      <c r="G22" s="97"/>
      <c r="H22" s="96" t="s">
        <v>172</v>
      </c>
      <c r="I22" s="119">
        <v>400000</v>
      </c>
      <c r="J22" s="99"/>
      <c r="K22" s="122">
        <v>0.25</v>
      </c>
      <c r="L22" s="101">
        <v>0.5</v>
      </c>
      <c r="M22" s="96" t="s">
        <v>174</v>
      </c>
    </row>
    <row r="23" spans="1:15" s="63" customFormat="1" x14ac:dyDescent="0.25">
      <c r="A23" s="95" t="s">
        <v>182</v>
      </c>
      <c r="B23" s="96" t="s">
        <v>183</v>
      </c>
      <c r="C23" s="96" t="s">
        <v>164</v>
      </c>
      <c r="D23" s="96" t="s">
        <v>63</v>
      </c>
      <c r="E23" s="97" t="s">
        <v>32</v>
      </c>
      <c r="F23" s="97"/>
      <c r="G23" s="97"/>
      <c r="H23" s="96" t="s">
        <v>183</v>
      </c>
      <c r="I23" s="119">
        <v>6000000</v>
      </c>
      <c r="J23" s="99" t="s">
        <v>32</v>
      </c>
      <c r="K23" s="122">
        <v>0.25</v>
      </c>
      <c r="L23" s="101">
        <v>0.33</v>
      </c>
      <c r="M23" s="96" t="s">
        <v>183</v>
      </c>
    </row>
    <row r="24" spans="1:15" s="63" customFormat="1" x14ac:dyDescent="0.25">
      <c r="A24" s="95" t="s">
        <v>177</v>
      </c>
      <c r="B24" s="96" t="s">
        <v>79</v>
      </c>
      <c r="C24" s="96" t="s">
        <v>178</v>
      </c>
      <c r="D24" s="96" t="s">
        <v>63</v>
      </c>
      <c r="E24" s="97">
        <v>2019</v>
      </c>
      <c r="F24" s="97"/>
      <c r="G24" s="97" t="s">
        <v>33</v>
      </c>
      <c r="H24" s="96"/>
      <c r="I24" s="119">
        <v>600000</v>
      </c>
      <c r="J24" s="99"/>
      <c r="K24" s="122">
        <v>0.25</v>
      </c>
      <c r="L24" s="100">
        <v>0.33</v>
      </c>
      <c r="M24" s="96"/>
    </row>
    <row r="25" spans="1:15" x14ac:dyDescent="0.25">
      <c r="A25" s="105" t="s">
        <v>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5" x14ac:dyDescent="0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1:15" s="63" customFormat="1" x14ac:dyDescent="0.25">
      <c r="A27" s="72" t="s">
        <v>17</v>
      </c>
      <c r="B27" s="72" t="s">
        <v>79</v>
      </c>
      <c r="C27" s="72" t="s">
        <v>128</v>
      </c>
      <c r="D27" s="72" t="s">
        <v>4</v>
      </c>
      <c r="E27" s="73" t="s">
        <v>32</v>
      </c>
      <c r="F27" s="73"/>
      <c r="G27" s="73" t="s">
        <v>33</v>
      </c>
      <c r="H27" s="72"/>
      <c r="I27" s="74">
        <v>400000</v>
      </c>
      <c r="J27" s="74">
        <v>200000</v>
      </c>
      <c r="K27" s="74">
        <v>133000</v>
      </c>
      <c r="L27" s="75">
        <v>0.5</v>
      </c>
      <c r="M27" s="72"/>
    </row>
    <row r="28" spans="1:15" s="63" customFormat="1" x14ac:dyDescent="0.25">
      <c r="A28" s="72" t="s">
        <v>140</v>
      </c>
      <c r="B28" s="72" t="s">
        <v>141</v>
      </c>
      <c r="C28" s="72" t="s">
        <v>14</v>
      </c>
      <c r="D28" s="72" t="s">
        <v>156</v>
      </c>
      <c r="E28" s="73" t="s">
        <v>32</v>
      </c>
      <c r="F28" s="73"/>
      <c r="G28" s="73"/>
      <c r="H28" s="72" t="s">
        <v>141</v>
      </c>
      <c r="I28" s="74">
        <v>750000</v>
      </c>
      <c r="J28" s="74"/>
      <c r="K28" s="74">
        <v>187500</v>
      </c>
      <c r="L28" s="75">
        <v>0.5</v>
      </c>
      <c r="M28" s="72" t="s">
        <v>141</v>
      </c>
    </row>
    <row r="29" spans="1:15" s="63" customFormat="1" x14ac:dyDescent="0.25">
      <c r="A29" s="72" t="s">
        <v>66</v>
      </c>
      <c r="B29" s="72" t="s">
        <v>79</v>
      </c>
      <c r="C29" s="72" t="s">
        <v>67</v>
      </c>
      <c r="D29" s="72" t="s">
        <v>63</v>
      </c>
      <c r="E29" s="73">
        <v>2020</v>
      </c>
      <c r="F29" s="73"/>
      <c r="G29" s="73" t="s">
        <v>33</v>
      </c>
      <c r="H29" s="72"/>
      <c r="I29" s="77" t="s">
        <v>32</v>
      </c>
      <c r="J29" s="74"/>
      <c r="K29" s="74"/>
      <c r="L29" s="75">
        <v>0.5</v>
      </c>
      <c r="M29" s="72"/>
    </row>
    <row r="30" spans="1:15" s="63" customFormat="1" x14ac:dyDescent="0.25">
      <c r="A30" s="72" t="s">
        <v>142</v>
      </c>
      <c r="B30" s="72" t="s">
        <v>126</v>
      </c>
      <c r="C30" s="72" t="s">
        <v>14</v>
      </c>
      <c r="D30" s="72" t="s">
        <v>63</v>
      </c>
      <c r="E30" s="73" t="s">
        <v>32</v>
      </c>
      <c r="F30" s="73"/>
      <c r="G30" s="73"/>
      <c r="H30" s="72" t="s">
        <v>126</v>
      </c>
      <c r="I30" s="74">
        <v>30000</v>
      </c>
      <c r="J30" s="74"/>
      <c r="K30" s="74"/>
      <c r="L30" s="75">
        <v>0.5</v>
      </c>
      <c r="M30" s="72" t="s">
        <v>126</v>
      </c>
    </row>
    <row r="31" spans="1:15" s="63" customFormat="1" x14ac:dyDescent="0.25">
      <c r="A31" s="72" t="s">
        <v>143</v>
      </c>
      <c r="B31" s="72" t="s">
        <v>126</v>
      </c>
      <c r="C31" s="72" t="s">
        <v>14</v>
      </c>
      <c r="D31" s="72" t="s">
        <v>63</v>
      </c>
      <c r="E31" s="73" t="s">
        <v>32</v>
      </c>
      <c r="F31" s="73"/>
      <c r="G31" s="73"/>
      <c r="H31" s="72" t="s">
        <v>126</v>
      </c>
      <c r="I31" s="74">
        <v>70000</v>
      </c>
      <c r="J31" s="74"/>
      <c r="K31" s="74"/>
      <c r="L31" s="75">
        <v>0.5</v>
      </c>
      <c r="M31" s="72" t="s">
        <v>126</v>
      </c>
    </row>
    <row r="32" spans="1:15" s="63" customFormat="1" x14ac:dyDescent="0.25">
      <c r="A32" s="72" t="s">
        <v>130</v>
      </c>
      <c r="B32" s="72" t="s">
        <v>79</v>
      </c>
      <c r="C32" s="81" t="s">
        <v>131</v>
      </c>
      <c r="D32" s="72" t="s">
        <v>157</v>
      </c>
      <c r="E32" s="73" t="s">
        <v>32</v>
      </c>
      <c r="F32" s="73"/>
      <c r="G32" s="73" t="s">
        <v>33</v>
      </c>
      <c r="H32" s="72"/>
      <c r="I32" s="74">
        <v>1000000</v>
      </c>
      <c r="J32" s="74">
        <v>500000</v>
      </c>
      <c r="K32" s="74">
        <v>333000</v>
      </c>
      <c r="L32" s="75">
        <v>0.5</v>
      </c>
      <c r="M32" s="72"/>
    </row>
    <row r="33" spans="1:13" s="63" customFormat="1" x14ac:dyDescent="0.25">
      <c r="A33" s="72" t="s">
        <v>17</v>
      </c>
      <c r="B33" s="72" t="s">
        <v>79</v>
      </c>
      <c r="C33" s="81" t="s">
        <v>132</v>
      </c>
      <c r="D33" s="72" t="s">
        <v>9</v>
      </c>
      <c r="E33" s="73">
        <v>2021</v>
      </c>
      <c r="F33" s="73"/>
      <c r="G33" s="73" t="s">
        <v>33</v>
      </c>
      <c r="H33" s="72"/>
      <c r="I33" s="74">
        <v>1000000</v>
      </c>
      <c r="J33" s="74">
        <v>500000</v>
      </c>
      <c r="K33" s="74">
        <v>333000</v>
      </c>
      <c r="L33" s="75">
        <v>0.5</v>
      </c>
      <c r="M33" s="72"/>
    </row>
    <row r="34" spans="1:13" s="63" customFormat="1" x14ac:dyDescent="0.25">
      <c r="A34" s="72" t="s">
        <v>122</v>
      </c>
      <c r="B34" s="72" t="s">
        <v>80</v>
      </c>
      <c r="C34" s="72" t="s">
        <v>123</v>
      </c>
      <c r="D34" s="72" t="s">
        <v>63</v>
      </c>
      <c r="E34" s="73">
        <v>2020</v>
      </c>
      <c r="F34" s="73"/>
      <c r="G34" s="73" t="s">
        <v>33</v>
      </c>
      <c r="H34" s="72" t="s">
        <v>124</v>
      </c>
      <c r="I34" s="74">
        <v>740000</v>
      </c>
      <c r="J34" s="77"/>
      <c r="K34" s="74">
        <v>185000</v>
      </c>
      <c r="L34" s="75">
        <v>0.5</v>
      </c>
      <c r="M34" s="72" t="s">
        <v>124</v>
      </c>
    </row>
    <row r="35" spans="1:13" s="63" customFormat="1" x14ac:dyDescent="0.25">
      <c r="A35" s="72" t="s">
        <v>125</v>
      </c>
      <c r="B35" s="72" t="s">
        <v>126</v>
      </c>
      <c r="C35" s="72" t="s">
        <v>14</v>
      </c>
      <c r="D35" s="72" t="s">
        <v>63</v>
      </c>
      <c r="E35" s="73" t="s">
        <v>32</v>
      </c>
      <c r="F35" s="73"/>
      <c r="G35" s="73"/>
      <c r="H35" s="72" t="s">
        <v>126</v>
      </c>
      <c r="I35" s="77" t="s">
        <v>32</v>
      </c>
      <c r="J35" s="74"/>
      <c r="K35" s="74"/>
      <c r="L35" s="75">
        <v>0.5</v>
      </c>
      <c r="M35" s="72" t="s">
        <v>141</v>
      </c>
    </row>
    <row r="36" spans="1:13" s="63" customFormat="1" x14ac:dyDescent="0.25">
      <c r="A36" s="72" t="s">
        <v>101</v>
      </c>
      <c r="B36" s="72" t="s">
        <v>35</v>
      </c>
      <c r="C36" s="72" t="s">
        <v>117</v>
      </c>
      <c r="D36" s="72" t="s">
        <v>63</v>
      </c>
      <c r="E36" s="73" t="s">
        <v>32</v>
      </c>
      <c r="F36" s="73"/>
      <c r="G36" s="73"/>
      <c r="H36" s="72" t="s">
        <v>35</v>
      </c>
      <c r="I36" s="74">
        <v>300000</v>
      </c>
      <c r="J36" s="74"/>
      <c r="K36" s="74">
        <v>75000</v>
      </c>
      <c r="L36" s="75">
        <v>0.5</v>
      </c>
      <c r="M36" s="72" t="s">
        <v>35</v>
      </c>
    </row>
    <row r="37" spans="1:13" s="63" customFormat="1" x14ac:dyDescent="0.25">
      <c r="A37" s="72" t="s">
        <v>147</v>
      </c>
      <c r="B37" s="72" t="s">
        <v>79</v>
      </c>
      <c r="C37" s="81" t="s">
        <v>103</v>
      </c>
      <c r="D37" s="72" t="s">
        <v>63</v>
      </c>
      <c r="E37" s="73" t="s">
        <v>32</v>
      </c>
      <c r="F37" s="73"/>
      <c r="G37" s="73" t="s">
        <v>33</v>
      </c>
      <c r="H37" s="72"/>
      <c r="I37" s="74">
        <v>500000</v>
      </c>
      <c r="J37" s="74">
        <v>300000</v>
      </c>
      <c r="K37" s="74"/>
      <c r="L37" s="83" t="s">
        <v>49</v>
      </c>
      <c r="M37" s="72"/>
    </row>
    <row r="38" spans="1:13" s="63" customFormat="1" x14ac:dyDescent="0.25">
      <c r="A38" s="72" t="s">
        <v>146</v>
      </c>
      <c r="B38" s="72" t="s">
        <v>79</v>
      </c>
      <c r="C38" s="72" t="s">
        <v>5</v>
      </c>
      <c r="D38" s="72" t="s">
        <v>24</v>
      </c>
      <c r="E38" s="73" t="s">
        <v>32</v>
      </c>
      <c r="F38" s="73"/>
      <c r="G38" s="73" t="s">
        <v>33</v>
      </c>
      <c r="H38" s="72"/>
      <c r="I38" s="74">
        <v>200000</v>
      </c>
      <c r="J38" s="74">
        <v>100000</v>
      </c>
      <c r="K38" s="74">
        <v>66000</v>
      </c>
      <c r="L38" s="52">
        <v>0.5</v>
      </c>
      <c r="M38" s="72"/>
    </row>
    <row r="39" spans="1:13" s="63" customFormat="1" x14ac:dyDescent="0.25">
      <c r="A39" s="96" t="s">
        <v>8</v>
      </c>
      <c r="B39" s="96" t="s">
        <v>73</v>
      </c>
      <c r="C39" s="96" t="s">
        <v>74</v>
      </c>
      <c r="D39" s="96" t="s">
        <v>63</v>
      </c>
      <c r="E39" s="97">
        <v>2020</v>
      </c>
      <c r="F39" s="97"/>
      <c r="G39" s="97"/>
      <c r="H39" s="96" t="s">
        <v>73</v>
      </c>
      <c r="I39" s="98">
        <v>600000</v>
      </c>
      <c r="J39" s="98"/>
      <c r="K39" s="98"/>
      <c r="L39" s="101">
        <v>0.5</v>
      </c>
      <c r="M39" s="96" t="s">
        <v>73</v>
      </c>
    </row>
    <row r="40" spans="1:13" s="63" customFormat="1" x14ac:dyDescent="0.25">
      <c r="A40" s="96" t="s">
        <v>179</v>
      </c>
      <c r="B40" s="96" t="s">
        <v>79</v>
      </c>
      <c r="C40" s="118" t="s">
        <v>170</v>
      </c>
      <c r="D40" s="96" t="s">
        <v>156</v>
      </c>
      <c r="E40" s="97" t="s">
        <v>32</v>
      </c>
      <c r="F40" s="97"/>
      <c r="G40" s="97" t="s">
        <v>33</v>
      </c>
      <c r="H40" s="96"/>
      <c r="I40" s="119">
        <v>600000</v>
      </c>
      <c r="J40" s="98">
        <v>55000</v>
      </c>
      <c r="K40" s="98"/>
      <c r="L40" s="101">
        <v>0.5</v>
      </c>
      <c r="M40" s="96"/>
    </row>
    <row r="41" spans="1:13" s="63" customFormat="1" x14ac:dyDescent="0.25">
      <c r="A41" s="96" t="s">
        <v>181</v>
      </c>
      <c r="B41" s="96" t="s">
        <v>116</v>
      </c>
      <c r="C41" s="95" t="s">
        <v>117</v>
      </c>
      <c r="D41" s="120" t="s">
        <v>63</v>
      </c>
      <c r="E41" s="97">
        <v>2020</v>
      </c>
      <c r="F41" s="97"/>
      <c r="G41" s="97"/>
      <c r="H41" s="96" t="s">
        <v>116</v>
      </c>
      <c r="I41" s="119" t="s">
        <v>189</v>
      </c>
      <c r="J41" s="98"/>
      <c r="K41" s="98"/>
      <c r="L41" s="101">
        <v>0.5</v>
      </c>
      <c r="M41" s="96" t="s">
        <v>116</v>
      </c>
    </row>
    <row r="42" spans="1:13" s="63" customFormat="1" x14ac:dyDescent="0.25">
      <c r="A42" s="96" t="s">
        <v>180</v>
      </c>
      <c r="B42" s="96" t="s">
        <v>116</v>
      </c>
      <c r="C42" s="118" t="s">
        <v>117</v>
      </c>
      <c r="D42" s="96" t="s">
        <v>63</v>
      </c>
      <c r="E42" s="97" t="s">
        <v>32</v>
      </c>
      <c r="F42" s="97"/>
      <c r="G42" s="97"/>
      <c r="H42" s="96" t="s">
        <v>116</v>
      </c>
      <c r="I42" s="119">
        <v>400000</v>
      </c>
      <c r="J42" s="98"/>
      <c r="K42" s="98"/>
      <c r="L42" s="100">
        <v>0.5</v>
      </c>
      <c r="M42" s="96" t="s">
        <v>116</v>
      </c>
    </row>
    <row r="43" spans="1:13" x14ac:dyDescent="0.25">
      <c r="A43" s="111" t="s">
        <v>31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</row>
    <row r="44" spans="1:13" x14ac:dyDescent="0.25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6"/>
    </row>
    <row r="45" spans="1:13" x14ac:dyDescent="0.25">
      <c r="A45" s="49" t="s">
        <v>148</v>
      </c>
      <c r="B45" s="49" t="s">
        <v>79</v>
      </c>
      <c r="C45" s="49" t="s">
        <v>67</v>
      </c>
      <c r="D45" s="49" t="s">
        <v>63</v>
      </c>
      <c r="E45" s="50">
        <v>2020</v>
      </c>
      <c r="F45" s="50"/>
      <c r="G45" s="50" t="s">
        <v>33</v>
      </c>
      <c r="H45" s="49"/>
      <c r="I45" s="123">
        <v>20134084</v>
      </c>
      <c r="J45" s="51">
        <v>18134084</v>
      </c>
      <c r="K45" s="51">
        <v>4533521</v>
      </c>
      <c r="L45" s="78">
        <v>2000000</v>
      </c>
      <c r="M45" s="49"/>
    </row>
    <row r="46" spans="1:13" x14ac:dyDescent="0.25">
      <c r="A46" s="49" t="s">
        <v>108</v>
      </c>
      <c r="B46" s="49" t="s">
        <v>79</v>
      </c>
      <c r="C46" s="49" t="s">
        <v>109</v>
      </c>
      <c r="D46" s="49" t="s">
        <v>63</v>
      </c>
      <c r="E46" s="50" t="s">
        <v>32</v>
      </c>
      <c r="F46" s="50"/>
      <c r="G46" s="50" t="s">
        <v>33</v>
      </c>
      <c r="H46" s="49"/>
      <c r="I46" s="76" t="s">
        <v>32</v>
      </c>
      <c r="J46" s="51"/>
      <c r="K46" s="51"/>
      <c r="L46" s="54">
        <v>0.33</v>
      </c>
      <c r="M46" s="49"/>
    </row>
    <row r="47" spans="1:13" s="63" customFormat="1" x14ac:dyDescent="0.25">
      <c r="A47" s="96" t="s">
        <v>158</v>
      </c>
      <c r="B47" s="96" t="s">
        <v>79</v>
      </c>
      <c r="C47" s="96" t="s">
        <v>159</v>
      </c>
      <c r="D47" s="96" t="s">
        <v>63</v>
      </c>
      <c r="E47" s="97" t="s">
        <v>32</v>
      </c>
      <c r="F47" s="97"/>
      <c r="G47" s="97" t="s">
        <v>33</v>
      </c>
      <c r="H47" s="96"/>
      <c r="I47" s="119">
        <v>10000000</v>
      </c>
      <c r="J47" s="119">
        <v>5500000</v>
      </c>
      <c r="K47" s="119">
        <v>2500000</v>
      </c>
      <c r="L47" s="100">
        <v>0.33</v>
      </c>
      <c r="M47" s="96"/>
    </row>
    <row r="48" spans="1:13" x14ac:dyDescent="0.25">
      <c r="A48" s="55"/>
      <c r="B48" s="55"/>
      <c r="C48" s="55"/>
      <c r="D48" s="55"/>
      <c r="E48" s="56"/>
      <c r="F48" s="56"/>
      <c r="G48" s="56"/>
      <c r="H48" s="55"/>
      <c r="I48" s="57"/>
      <c r="J48" s="55"/>
      <c r="K48" s="48"/>
      <c r="L48" s="58"/>
      <c r="M48" s="55"/>
    </row>
    <row r="49" spans="1:13" x14ac:dyDescent="0.25">
      <c r="A49" s="129" t="s">
        <v>168</v>
      </c>
      <c r="B49" s="55"/>
      <c r="C49" s="55"/>
      <c r="D49" s="55"/>
      <c r="E49" s="56"/>
      <c r="F49" s="56"/>
      <c r="G49" s="56"/>
      <c r="H49" s="55"/>
      <c r="I49" s="57"/>
      <c r="J49" s="55"/>
      <c r="K49" s="48"/>
      <c r="L49" s="58"/>
      <c r="M49" s="55"/>
    </row>
    <row r="50" spans="1:13" x14ac:dyDescent="0.25">
      <c r="A50" s="128"/>
      <c r="B50" s="55"/>
      <c r="C50" s="55"/>
      <c r="D50" s="55"/>
      <c r="E50" s="56"/>
      <c r="F50" s="56"/>
      <c r="G50" s="56"/>
      <c r="H50" s="55"/>
      <c r="I50" s="57"/>
      <c r="J50" s="55"/>
      <c r="K50" s="48"/>
      <c r="L50" s="58"/>
      <c r="M50" s="55"/>
    </row>
    <row r="51" spans="1:13" x14ac:dyDescent="0.25">
      <c r="A51" s="82" t="s">
        <v>145</v>
      </c>
      <c r="B51" s="59"/>
      <c r="C51" s="59"/>
      <c r="D51" s="59"/>
      <c r="E51" s="60"/>
      <c r="F51" s="60"/>
      <c r="G51" s="60"/>
      <c r="H51" s="59"/>
      <c r="I51" s="61"/>
      <c r="J51" s="59"/>
      <c r="K51" s="59"/>
      <c r="L51" s="62"/>
      <c r="M51" s="59"/>
    </row>
    <row r="52" spans="1:13" x14ac:dyDescent="0.25">
      <c r="A52" s="7" t="s">
        <v>106</v>
      </c>
      <c r="B52" s="59"/>
      <c r="C52" s="59"/>
      <c r="D52" s="59"/>
      <c r="E52" s="60"/>
      <c r="F52" s="60"/>
      <c r="G52" s="60"/>
      <c r="H52" s="59"/>
      <c r="I52" s="61"/>
      <c r="J52" s="59"/>
      <c r="K52" s="59"/>
      <c r="L52" s="62"/>
      <c r="M52" s="59"/>
    </row>
    <row r="53" spans="1:13" x14ac:dyDescent="0.25">
      <c r="A53" s="7" t="s">
        <v>48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x14ac:dyDescent="0.25">
      <c r="A54" s="59"/>
    </row>
  </sheetData>
  <mergeCells count="4">
    <mergeCell ref="G3:H4"/>
    <mergeCell ref="I3:I5"/>
    <mergeCell ref="J3:M4"/>
    <mergeCell ref="F4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80" zoomScaleNormal="80" workbookViewId="0">
      <pane xSplit="1" ySplit="5" topLeftCell="C15" activePane="bottomRight" state="frozen"/>
      <selection pane="topRight" activeCell="B1" sqref="B1"/>
      <selection pane="bottomLeft" activeCell="A6" sqref="A6"/>
      <selection pane="bottomRight" activeCell="H31" sqref="H31"/>
    </sheetView>
  </sheetViews>
  <sheetFormatPr baseColWidth="10" defaultRowHeight="15" x14ac:dyDescent="0.25"/>
  <cols>
    <col min="1" max="1" width="68.42578125" customWidth="1"/>
    <col min="2" max="3" width="36.42578125" bestFit="1" customWidth="1"/>
    <col min="4" max="4" width="35.5703125" customWidth="1"/>
    <col min="5" max="5" width="10.42578125" bestFit="1" customWidth="1"/>
    <col min="8" max="8" width="36.42578125" bestFit="1" customWidth="1"/>
    <col min="9" max="9" width="13.85546875" bestFit="1" customWidth="1"/>
    <col min="10" max="10" width="11.5703125" bestFit="1" customWidth="1"/>
    <col min="11" max="11" width="11.140625" bestFit="1" customWidth="1"/>
    <col min="12" max="12" width="22" bestFit="1" customWidth="1"/>
    <col min="13" max="13" width="46.7109375" bestFit="1" customWidth="1"/>
  </cols>
  <sheetData>
    <row r="1" spans="1:13" ht="18.75" x14ac:dyDescent="0.3">
      <c r="A1" s="12" t="s">
        <v>134</v>
      </c>
      <c r="B1" s="1"/>
      <c r="C1" s="2"/>
      <c r="D1" s="1"/>
      <c r="E1" s="30"/>
      <c r="F1" s="30"/>
      <c r="G1" s="30"/>
      <c r="H1" s="1"/>
      <c r="I1" s="46"/>
      <c r="J1" s="1"/>
      <c r="K1" s="1"/>
      <c r="L1" s="36"/>
      <c r="M1" s="2"/>
    </row>
    <row r="2" spans="1:13" ht="18.75" x14ac:dyDescent="0.3">
      <c r="A2" s="13" t="s">
        <v>78</v>
      </c>
      <c r="B2" s="3"/>
      <c r="C2" s="4"/>
      <c r="D2" s="3"/>
      <c r="E2" s="31"/>
      <c r="F2" s="31"/>
      <c r="G2" s="31"/>
      <c r="H2" s="3"/>
      <c r="I2" s="47"/>
      <c r="J2" s="8"/>
      <c r="K2" s="8"/>
      <c r="L2" s="37"/>
      <c r="M2" s="4"/>
    </row>
    <row r="3" spans="1:13" x14ac:dyDescent="0.25">
      <c r="A3" s="84"/>
      <c r="B3" s="84"/>
      <c r="C3" s="84"/>
      <c r="D3" s="84"/>
      <c r="E3" s="85"/>
      <c r="F3" s="85"/>
      <c r="G3" s="156" t="s">
        <v>45</v>
      </c>
      <c r="H3" s="158"/>
      <c r="I3" s="151" t="s">
        <v>87</v>
      </c>
      <c r="J3" s="156" t="s">
        <v>154</v>
      </c>
      <c r="K3" s="157"/>
      <c r="L3" s="157"/>
      <c r="M3" s="158"/>
    </row>
    <row r="4" spans="1:13" x14ac:dyDescent="0.25">
      <c r="A4" s="86"/>
      <c r="B4" s="86"/>
      <c r="C4" s="86"/>
      <c r="D4" s="86"/>
      <c r="E4" s="87"/>
      <c r="F4" s="154" t="s">
        <v>86</v>
      </c>
      <c r="G4" s="159"/>
      <c r="H4" s="161"/>
      <c r="I4" s="152"/>
      <c r="J4" s="159"/>
      <c r="K4" s="160"/>
      <c r="L4" s="160"/>
      <c r="M4" s="161"/>
    </row>
    <row r="5" spans="1:13" ht="45" x14ac:dyDescent="0.25">
      <c r="A5" s="88" t="s">
        <v>3</v>
      </c>
      <c r="B5" s="88" t="s">
        <v>2</v>
      </c>
      <c r="C5" s="88" t="s">
        <v>0</v>
      </c>
      <c r="D5" s="88" t="s">
        <v>84</v>
      </c>
      <c r="E5" s="89" t="s">
        <v>85</v>
      </c>
      <c r="F5" s="155"/>
      <c r="G5" s="90" t="s">
        <v>79</v>
      </c>
      <c r="H5" s="91" t="s">
        <v>91</v>
      </c>
      <c r="I5" s="153"/>
      <c r="J5" s="92" t="s">
        <v>88</v>
      </c>
      <c r="K5" s="93" t="s">
        <v>153</v>
      </c>
      <c r="L5" s="94" t="s">
        <v>185</v>
      </c>
      <c r="M5" s="88" t="s">
        <v>91</v>
      </c>
    </row>
    <row r="6" spans="1:13" x14ac:dyDescent="0.25">
      <c r="A6" s="168" t="s">
        <v>50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</row>
    <row r="7" spans="1:13" x14ac:dyDescent="0.25">
      <c r="A7" s="49" t="s">
        <v>138</v>
      </c>
      <c r="B7" s="49" t="s">
        <v>79</v>
      </c>
      <c r="C7" s="49" t="s">
        <v>5</v>
      </c>
      <c r="D7" s="49" t="s">
        <v>206</v>
      </c>
      <c r="E7" s="50">
        <v>2022</v>
      </c>
      <c r="F7" s="50"/>
      <c r="G7" s="50" t="s">
        <v>33</v>
      </c>
      <c r="H7" s="49"/>
      <c r="I7" s="78">
        <v>42200000</v>
      </c>
      <c r="J7" s="51">
        <v>31300000</v>
      </c>
      <c r="K7" s="71">
        <f>I7*0.25</f>
        <v>10550000</v>
      </c>
      <c r="L7" s="52">
        <v>0.33</v>
      </c>
      <c r="M7" s="49"/>
    </row>
    <row r="8" spans="1:13" x14ac:dyDescent="0.25">
      <c r="A8" s="49" t="s">
        <v>92</v>
      </c>
      <c r="B8" s="49" t="s">
        <v>81</v>
      </c>
      <c r="C8" s="49" t="s">
        <v>200</v>
      </c>
      <c r="D8" s="49" t="s">
        <v>63</v>
      </c>
      <c r="E8" s="50" t="s">
        <v>32</v>
      </c>
      <c r="F8" s="50"/>
      <c r="G8" s="50" t="s">
        <v>33</v>
      </c>
      <c r="H8" s="49" t="s">
        <v>81</v>
      </c>
      <c r="I8" s="78">
        <v>350000000</v>
      </c>
      <c r="J8" s="51">
        <v>17500000</v>
      </c>
      <c r="K8" s="71">
        <f t="shared" ref="K8:K23" si="0">I8*0.25</f>
        <v>87500000</v>
      </c>
      <c r="L8" s="52">
        <v>0.33</v>
      </c>
      <c r="M8" s="49" t="s">
        <v>81</v>
      </c>
    </row>
    <row r="9" spans="1:13" x14ac:dyDescent="0.25">
      <c r="A9" s="53" t="s">
        <v>165</v>
      </c>
      <c r="B9" s="49" t="s">
        <v>79</v>
      </c>
      <c r="C9" s="49" t="s">
        <v>67</v>
      </c>
      <c r="D9" s="49" t="s">
        <v>156</v>
      </c>
      <c r="E9" s="50">
        <v>2020</v>
      </c>
      <c r="F9" s="50" t="s">
        <v>33</v>
      </c>
      <c r="G9" s="50" t="s">
        <v>33</v>
      </c>
      <c r="H9" s="49"/>
      <c r="I9" s="123">
        <v>67600139</v>
      </c>
      <c r="J9" s="74">
        <v>57100139</v>
      </c>
      <c r="K9" s="71">
        <f t="shared" si="0"/>
        <v>16900034.75</v>
      </c>
      <c r="L9" s="124">
        <v>10500000</v>
      </c>
      <c r="M9" s="49"/>
    </row>
    <row r="10" spans="1:13" x14ac:dyDescent="0.25">
      <c r="A10" s="53" t="s">
        <v>166</v>
      </c>
      <c r="B10" s="49" t="s">
        <v>79</v>
      </c>
      <c r="C10" s="49" t="s">
        <v>67</v>
      </c>
      <c r="D10" s="49" t="s">
        <v>156</v>
      </c>
      <c r="E10" s="50">
        <v>2020</v>
      </c>
      <c r="F10" s="50" t="s">
        <v>33</v>
      </c>
      <c r="G10" s="50" t="s">
        <v>33</v>
      </c>
      <c r="H10" s="49"/>
      <c r="I10" s="121">
        <v>13373857</v>
      </c>
      <c r="J10" s="74">
        <v>12173857</v>
      </c>
      <c r="K10" s="71">
        <f t="shared" si="0"/>
        <v>3343464.25</v>
      </c>
      <c r="L10" s="124">
        <v>1500000</v>
      </c>
      <c r="M10" s="49"/>
    </row>
    <row r="11" spans="1:13" s="63" customFormat="1" x14ac:dyDescent="0.25">
      <c r="A11" s="72" t="s">
        <v>152</v>
      </c>
      <c r="B11" s="72" t="s">
        <v>169</v>
      </c>
      <c r="C11" s="72" t="s">
        <v>14</v>
      </c>
      <c r="D11" s="72" t="s">
        <v>156</v>
      </c>
      <c r="E11" s="73" t="s">
        <v>32</v>
      </c>
      <c r="F11" s="73"/>
      <c r="G11" s="73"/>
      <c r="H11" s="72" t="s">
        <v>141</v>
      </c>
      <c r="I11" s="121">
        <v>2750000</v>
      </c>
      <c r="J11" s="74"/>
      <c r="K11" s="71">
        <f t="shared" si="0"/>
        <v>687500</v>
      </c>
      <c r="L11" s="75">
        <v>0.33</v>
      </c>
      <c r="M11" s="72" t="s">
        <v>141</v>
      </c>
    </row>
    <row r="12" spans="1:13" s="63" customFormat="1" x14ac:dyDescent="0.25">
      <c r="A12" s="72" t="s">
        <v>115</v>
      </c>
      <c r="B12" s="72" t="s">
        <v>116</v>
      </c>
      <c r="C12" s="72" t="s">
        <v>117</v>
      </c>
      <c r="D12" s="72" t="s">
        <v>155</v>
      </c>
      <c r="E12" s="73" t="s">
        <v>32</v>
      </c>
      <c r="F12" s="73"/>
      <c r="G12" s="73"/>
      <c r="H12" s="72" t="s">
        <v>116</v>
      </c>
      <c r="I12" s="121" t="s">
        <v>32</v>
      </c>
      <c r="J12" s="74"/>
      <c r="K12" s="71"/>
      <c r="L12" s="75">
        <v>0.33</v>
      </c>
      <c r="M12" s="72" t="s">
        <v>144</v>
      </c>
    </row>
    <row r="13" spans="1:13" x14ac:dyDescent="0.25">
      <c r="A13" s="49" t="s">
        <v>19</v>
      </c>
      <c r="B13" s="49" t="s">
        <v>79</v>
      </c>
      <c r="C13" s="49" t="s">
        <v>103</v>
      </c>
      <c r="D13" s="49" t="s">
        <v>20</v>
      </c>
      <c r="E13" s="50" t="s">
        <v>32</v>
      </c>
      <c r="F13" s="50"/>
      <c r="G13" s="50" t="s">
        <v>33</v>
      </c>
      <c r="H13" s="49"/>
      <c r="I13" s="78">
        <v>250000</v>
      </c>
      <c r="J13" s="51">
        <v>175000</v>
      </c>
      <c r="K13" s="71">
        <f t="shared" si="0"/>
        <v>62500</v>
      </c>
      <c r="L13" s="75">
        <v>0.33</v>
      </c>
      <c r="M13" s="49"/>
    </row>
    <row r="14" spans="1:13" ht="30" x14ac:dyDescent="0.25">
      <c r="A14" s="49" t="s">
        <v>27</v>
      </c>
      <c r="B14" s="49" t="s">
        <v>79</v>
      </c>
      <c r="C14" s="49" t="s">
        <v>36</v>
      </c>
      <c r="D14" s="49" t="s">
        <v>63</v>
      </c>
      <c r="E14" s="50" t="s">
        <v>32</v>
      </c>
      <c r="F14" s="50"/>
      <c r="G14" s="50" t="s">
        <v>33</v>
      </c>
      <c r="H14" s="49"/>
      <c r="I14" s="78">
        <v>2000000</v>
      </c>
      <c r="J14" s="51">
        <v>1333333</v>
      </c>
      <c r="K14" s="71">
        <f t="shared" si="0"/>
        <v>500000</v>
      </c>
      <c r="L14" s="70" t="s">
        <v>175</v>
      </c>
      <c r="M14" s="49"/>
    </row>
    <row r="15" spans="1:13" s="63" customFormat="1" x14ac:dyDescent="0.25">
      <c r="A15" s="72" t="s">
        <v>176</v>
      </c>
      <c r="B15" s="72" t="s">
        <v>116</v>
      </c>
      <c r="C15" s="72" t="s">
        <v>117</v>
      </c>
      <c r="D15" s="72" t="s">
        <v>63</v>
      </c>
      <c r="E15" s="50" t="s">
        <v>32</v>
      </c>
      <c r="F15" s="73"/>
      <c r="G15" s="73"/>
      <c r="H15" s="72" t="s">
        <v>116</v>
      </c>
      <c r="I15" s="121">
        <v>4806741</v>
      </c>
      <c r="J15" s="74"/>
      <c r="K15" s="71">
        <f t="shared" si="0"/>
        <v>1201685.25</v>
      </c>
      <c r="L15" s="75">
        <v>0.33</v>
      </c>
      <c r="M15" s="72" t="s">
        <v>116</v>
      </c>
    </row>
    <row r="16" spans="1:13" s="63" customFormat="1" x14ac:dyDescent="0.25">
      <c r="A16" s="72" t="s">
        <v>196</v>
      </c>
      <c r="B16" s="72" t="s">
        <v>199</v>
      </c>
      <c r="C16" s="72" t="s">
        <v>201</v>
      </c>
      <c r="D16" s="72" t="s">
        <v>207</v>
      </c>
      <c r="E16" s="73">
        <v>2021</v>
      </c>
      <c r="F16" s="73"/>
      <c r="G16" s="73"/>
      <c r="H16" s="72" t="s">
        <v>197</v>
      </c>
      <c r="I16" s="140">
        <v>1427252</v>
      </c>
      <c r="J16" s="77">
        <v>45000</v>
      </c>
      <c r="K16" s="71">
        <f t="shared" si="0"/>
        <v>356813</v>
      </c>
      <c r="L16" s="127">
        <v>0.33</v>
      </c>
      <c r="M16" s="72" t="s">
        <v>197</v>
      </c>
    </row>
    <row r="17" spans="1:15" s="63" customFormat="1" x14ac:dyDescent="0.25">
      <c r="A17" s="126" t="s">
        <v>182</v>
      </c>
      <c r="B17" s="72" t="s">
        <v>183</v>
      </c>
      <c r="C17" s="72" t="s">
        <v>164</v>
      </c>
      <c r="D17" s="72" t="s">
        <v>63</v>
      </c>
      <c r="E17" s="73" t="s">
        <v>32</v>
      </c>
      <c r="F17" s="73"/>
      <c r="G17" s="73"/>
      <c r="H17" s="72" t="s">
        <v>183</v>
      </c>
      <c r="I17" s="121">
        <v>6000000</v>
      </c>
      <c r="J17" s="77" t="s">
        <v>32</v>
      </c>
      <c r="K17" s="71">
        <f t="shared" si="0"/>
        <v>1500000</v>
      </c>
      <c r="L17" s="75">
        <v>0.33</v>
      </c>
      <c r="M17" s="72" t="s">
        <v>183</v>
      </c>
    </row>
    <row r="18" spans="1:15" s="63" customFormat="1" x14ac:dyDescent="0.25">
      <c r="A18" s="126" t="s">
        <v>177</v>
      </c>
      <c r="B18" s="72" t="s">
        <v>79</v>
      </c>
      <c r="C18" s="72" t="s">
        <v>178</v>
      </c>
      <c r="D18" s="72" t="s">
        <v>63</v>
      </c>
      <c r="E18" s="73">
        <v>2019</v>
      </c>
      <c r="F18" s="73" t="s">
        <v>33</v>
      </c>
      <c r="G18" s="73" t="s">
        <v>33</v>
      </c>
      <c r="H18" s="72"/>
      <c r="I18" s="121" t="s">
        <v>184</v>
      </c>
      <c r="J18" s="77"/>
      <c r="K18" s="71"/>
      <c r="L18" s="127">
        <v>0.33</v>
      </c>
      <c r="M18" s="72"/>
    </row>
    <row r="19" spans="1:15" s="63" customFormat="1" x14ac:dyDescent="0.25">
      <c r="A19" s="72" t="s">
        <v>188</v>
      </c>
      <c r="B19" s="72" t="s">
        <v>116</v>
      </c>
      <c r="C19" s="72" t="s">
        <v>117</v>
      </c>
      <c r="D19" s="72" t="s">
        <v>63</v>
      </c>
      <c r="E19" s="73">
        <v>2020</v>
      </c>
      <c r="F19" s="73"/>
      <c r="G19" s="73"/>
      <c r="H19" s="72" t="s">
        <v>116</v>
      </c>
      <c r="I19" s="121">
        <v>10059019</v>
      </c>
      <c r="J19" s="74"/>
      <c r="K19" s="71">
        <f t="shared" si="0"/>
        <v>2514754.75</v>
      </c>
      <c r="L19" s="145">
        <v>2700000</v>
      </c>
      <c r="M19" s="72" t="s">
        <v>116</v>
      </c>
      <c r="O19" s="63" t="s">
        <v>162</v>
      </c>
    </row>
    <row r="20" spans="1:15" s="63" customFormat="1" x14ac:dyDescent="0.25">
      <c r="A20" s="96" t="s">
        <v>195</v>
      </c>
      <c r="B20" s="96" t="s">
        <v>192</v>
      </c>
      <c r="C20" s="96" t="s">
        <v>193</v>
      </c>
      <c r="D20" s="96" t="s">
        <v>63</v>
      </c>
      <c r="E20" s="97">
        <v>2021</v>
      </c>
      <c r="F20" s="97"/>
      <c r="G20" s="97"/>
      <c r="H20" s="96" t="s">
        <v>194</v>
      </c>
      <c r="I20" s="130">
        <v>565939</v>
      </c>
      <c r="J20" s="99"/>
      <c r="K20" s="141">
        <f>I20*0.25</f>
        <v>141484.75</v>
      </c>
      <c r="L20" s="100">
        <v>0.33</v>
      </c>
      <c r="M20" s="96" t="s">
        <v>192</v>
      </c>
    </row>
    <row r="21" spans="1:15" s="63" customFormat="1" x14ac:dyDescent="0.25">
      <c r="A21" s="131" t="s">
        <v>216</v>
      </c>
      <c r="B21" s="96" t="s">
        <v>79</v>
      </c>
      <c r="C21" s="135" t="s">
        <v>67</v>
      </c>
      <c r="D21" s="135" t="s">
        <v>63</v>
      </c>
      <c r="E21" s="136">
        <v>2020</v>
      </c>
      <c r="F21" s="131"/>
      <c r="G21" s="136" t="s">
        <v>33</v>
      </c>
      <c r="H21" s="135" t="s">
        <v>79</v>
      </c>
      <c r="I21" s="144">
        <v>9068117</v>
      </c>
      <c r="J21" s="144">
        <v>7793117</v>
      </c>
      <c r="K21" s="98">
        <f>I21*0.25</f>
        <v>2267029.25</v>
      </c>
      <c r="L21" s="119">
        <v>1275000</v>
      </c>
      <c r="M21" s="131"/>
    </row>
    <row r="22" spans="1:15" s="63" customFormat="1" x14ac:dyDescent="0.25">
      <c r="A22" s="96" t="s">
        <v>190</v>
      </c>
      <c r="B22" s="96" t="s">
        <v>79</v>
      </c>
      <c r="C22" s="96" t="s">
        <v>191</v>
      </c>
      <c r="D22" s="96" t="s">
        <v>9</v>
      </c>
      <c r="E22" s="97" t="s">
        <v>32</v>
      </c>
      <c r="F22" s="97"/>
      <c r="G22" s="97" t="s">
        <v>33</v>
      </c>
      <c r="H22" s="96"/>
      <c r="I22" s="119" t="s">
        <v>32</v>
      </c>
      <c r="J22" s="99" t="s">
        <v>32</v>
      </c>
      <c r="K22" s="141"/>
      <c r="L22" s="100">
        <v>0.33</v>
      </c>
      <c r="M22" s="96"/>
    </row>
    <row r="23" spans="1:15" s="63" customFormat="1" x14ac:dyDescent="0.25">
      <c r="A23" s="96" t="s">
        <v>203</v>
      </c>
      <c r="B23" s="96" t="s">
        <v>199</v>
      </c>
      <c r="C23" s="96" t="s">
        <v>201</v>
      </c>
      <c r="D23" s="96" t="s">
        <v>4</v>
      </c>
      <c r="E23" s="97" t="s">
        <v>32</v>
      </c>
      <c r="F23" s="97"/>
      <c r="G23" s="97"/>
      <c r="H23" s="96" t="s">
        <v>199</v>
      </c>
      <c r="I23" s="130">
        <v>1012500</v>
      </c>
      <c r="J23" s="99"/>
      <c r="K23" s="141">
        <f t="shared" si="0"/>
        <v>253125</v>
      </c>
      <c r="L23" s="100">
        <v>0.33</v>
      </c>
      <c r="M23" s="96" t="s">
        <v>199</v>
      </c>
    </row>
    <row r="24" spans="1:15" x14ac:dyDescent="0.25">
      <c r="A24" s="171" t="s">
        <v>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1:15" x14ac:dyDescent="0.2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</row>
    <row r="26" spans="1:15" s="63" customFormat="1" x14ac:dyDescent="0.25">
      <c r="A26" s="72" t="s">
        <v>17</v>
      </c>
      <c r="B26" s="72" t="s">
        <v>79</v>
      </c>
      <c r="C26" s="72" t="s">
        <v>202</v>
      </c>
      <c r="D26" s="72" t="s">
        <v>4</v>
      </c>
      <c r="E26" s="73">
        <v>2021</v>
      </c>
      <c r="F26" s="73"/>
      <c r="G26" s="73" t="s">
        <v>33</v>
      </c>
      <c r="H26" s="72" t="s">
        <v>205</v>
      </c>
      <c r="I26" s="74">
        <v>420000</v>
      </c>
      <c r="J26" s="74"/>
      <c r="K26" s="74">
        <f t="shared" ref="K26:K31" si="1">I26*0.25</f>
        <v>105000</v>
      </c>
      <c r="L26" s="75">
        <v>0.5</v>
      </c>
      <c r="M26" s="72" t="s">
        <v>218</v>
      </c>
    </row>
    <row r="27" spans="1:15" s="63" customFormat="1" x14ac:dyDescent="0.25">
      <c r="A27" s="72" t="s">
        <v>17</v>
      </c>
      <c r="B27" s="72" t="s">
        <v>79</v>
      </c>
      <c r="C27" s="72" t="s">
        <v>204</v>
      </c>
      <c r="D27" s="72" t="s">
        <v>4</v>
      </c>
      <c r="E27" s="73">
        <v>2021</v>
      </c>
      <c r="F27" s="73"/>
      <c r="G27" s="73" t="s">
        <v>33</v>
      </c>
      <c r="H27" s="72" t="s">
        <v>205</v>
      </c>
      <c r="I27" s="74">
        <v>260000</v>
      </c>
      <c r="J27" s="74"/>
      <c r="K27" s="74">
        <f t="shared" si="1"/>
        <v>65000</v>
      </c>
      <c r="L27" s="127">
        <v>0.5</v>
      </c>
      <c r="M27" s="72" t="s">
        <v>218</v>
      </c>
    </row>
    <row r="28" spans="1:15" s="63" customFormat="1" x14ac:dyDescent="0.25">
      <c r="A28" s="72" t="s">
        <v>142</v>
      </c>
      <c r="B28" s="72" t="s">
        <v>126</v>
      </c>
      <c r="C28" s="72" t="s">
        <v>14</v>
      </c>
      <c r="D28" s="72" t="s">
        <v>63</v>
      </c>
      <c r="E28" s="73" t="s">
        <v>32</v>
      </c>
      <c r="F28" s="73"/>
      <c r="G28" s="73"/>
      <c r="H28" s="72" t="s">
        <v>126</v>
      </c>
      <c r="I28" s="74">
        <v>30000</v>
      </c>
      <c r="J28" s="74"/>
      <c r="K28" s="74">
        <f t="shared" si="1"/>
        <v>7500</v>
      </c>
      <c r="L28" s="127">
        <v>0.5</v>
      </c>
      <c r="M28" s="72" t="s">
        <v>126</v>
      </c>
    </row>
    <row r="29" spans="1:15" s="63" customFormat="1" x14ac:dyDescent="0.25">
      <c r="A29" s="72" t="s">
        <v>143</v>
      </c>
      <c r="B29" s="72" t="s">
        <v>126</v>
      </c>
      <c r="C29" s="72" t="s">
        <v>14</v>
      </c>
      <c r="D29" s="72" t="s">
        <v>63</v>
      </c>
      <c r="E29" s="73" t="s">
        <v>32</v>
      </c>
      <c r="F29" s="73"/>
      <c r="G29" s="73"/>
      <c r="H29" s="72" t="s">
        <v>126</v>
      </c>
      <c r="I29" s="74">
        <v>70000</v>
      </c>
      <c r="J29" s="74"/>
      <c r="K29" s="74">
        <f t="shared" si="1"/>
        <v>17500</v>
      </c>
      <c r="L29" s="127">
        <v>0.5</v>
      </c>
      <c r="M29" s="72" t="s">
        <v>126</v>
      </c>
    </row>
    <row r="30" spans="1:15" s="63" customFormat="1" x14ac:dyDescent="0.25">
      <c r="A30" s="72" t="s">
        <v>130</v>
      </c>
      <c r="B30" s="72" t="s">
        <v>79</v>
      </c>
      <c r="C30" s="72" t="s">
        <v>131</v>
      </c>
      <c r="D30" s="72" t="s">
        <v>157</v>
      </c>
      <c r="E30" s="73" t="s">
        <v>32</v>
      </c>
      <c r="F30" s="73"/>
      <c r="G30" s="73" t="s">
        <v>33</v>
      </c>
      <c r="H30" s="72"/>
      <c r="I30" s="74">
        <v>1000000</v>
      </c>
      <c r="J30" s="74">
        <v>500000</v>
      </c>
      <c r="K30" s="74">
        <f t="shared" si="1"/>
        <v>250000</v>
      </c>
      <c r="L30" s="127">
        <v>0.5</v>
      </c>
      <c r="M30" s="72"/>
    </row>
    <row r="31" spans="1:15" s="63" customFormat="1" x14ac:dyDescent="0.25">
      <c r="A31" s="72" t="s">
        <v>17</v>
      </c>
      <c r="B31" s="72" t="s">
        <v>79</v>
      </c>
      <c r="C31" s="72" t="s">
        <v>132</v>
      </c>
      <c r="D31" s="72" t="s">
        <v>63</v>
      </c>
      <c r="E31" s="73">
        <v>2021</v>
      </c>
      <c r="F31" s="73"/>
      <c r="G31" s="73" t="s">
        <v>33</v>
      </c>
      <c r="H31" s="72"/>
      <c r="I31" s="74">
        <v>3000000</v>
      </c>
      <c r="J31" s="74">
        <v>150000</v>
      </c>
      <c r="K31" s="74">
        <f t="shared" si="1"/>
        <v>750000</v>
      </c>
      <c r="L31" s="121">
        <v>1500000</v>
      </c>
      <c r="M31" s="72"/>
    </row>
    <row r="32" spans="1:15" s="63" customFormat="1" x14ac:dyDescent="0.25">
      <c r="A32" s="72" t="s">
        <v>122</v>
      </c>
      <c r="B32" s="72" t="s">
        <v>80</v>
      </c>
      <c r="C32" s="72" t="s">
        <v>123</v>
      </c>
      <c r="D32" s="72" t="s">
        <v>63</v>
      </c>
      <c r="E32" s="73">
        <v>2020</v>
      </c>
      <c r="F32" s="73" t="s">
        <v>33</v>
      </c>
      <c r="G32" s="73" t="s">
        <v>33</v>
      </c>
      <c r="H32" s="72" t="s">
        <v>124</v>
      </c>
      <c r="I32" s="74">
        <v>759438</v>
      </c>
      <c r="J32" s="77"/>
      <c r="K32" s="74">
        <f>I32*0.25</f>
        <v>189859.5</v>
      </c>
      <c r="L32" s="121">
        <v>300000</v>
      </c>
      <c r="M32" s="72" t="s">
        <v>124</v>
      </c>
    </row>
    <row r="33" spans="1:13" s="63" customFormat="1" x14ac:dyDescent="0.25">
      <c r="A33" s="72" t="s">
        <v>125</v>
      </c>
      <c r="B33" s="72" t="s">
        <v>126</v>
      </c>
      <c r="C33" s="72" t="s">
        <v>14</v>
      </c>
      <c r="D33" s="72" t="s">
        <v>63</v>
      </c>
      <c r="E33" s="73" t="s">
        <v>32</v>
      </c>
      <c r="F33" s="73"/>
      <c r="G33" s="73"/>
      <c r="H33" s="72" t="s">
        <v>126</v>
      </c>
      <c r="I33" s="77" t="s">
        <v>32</v>
      </c>
      <c r="J33" s="74"/>
      <c r="K33" s="74"/>
      <c r="L33" s="127">
        <v>0.5</v>
      </c>
      <c r="M33" s="72" t="s">
        <v>141</v>
      </c>
    </row>
    <row r="34" spans="1:13" s="63" customFormat="1" x14ac:dyDescent="0.25">
      <c r="A34" s="72" t="s">
        <v>101</v>
      </c>
      <c r="B34" s="72" t="s">
        <v>35</v>
      </c>
      <c r="C34" s="72" t="s">
        <v>117</v>
      </c>
      <c r="D34" s="72" t="s">
        <v>63</v>
      </c>
      <c r="E34" s="73" t="s">
        <v>32</v>
      </c>
      <c r="F34" s="73"/>
      <c r="G34" s="73"/>
      <c r="H34" s="72" t="s">
        <v>35</v>
      </c>
      <c r="I34" s="74">
        <v>300000</v>
      </c>
      <c r="J34" s="74"/>
      <c r="K34" s="74">
        <f t="shared" ref="K34:K52" si="2">I34*0.25</f>
        <v>75000</v>
      </c>
      <c r="L34" s="127">
        <v>0.5</v>
      </c>
      <c r="M34" s="72" t="s">
        <v>35</v>
      </c>
    </row>
    <row r="35" spans="1:13" s="63" customFormat="1" x14ac:dyDescent="0.25">
      <c r="A35" s="72" t="s">
        <v>147</v>
      </c>
      <c r="B35" s="72" t="s">
        <v>79</v>
      </c>
      <c r="C35" s="72" t="s">
        <v>103</v>
      </c>
      <c r="D35" s="72" t="s">
        <v>63</v>
      </c>
      <c r="E35" s="73" t="s">
        <v>32</v>
      </c>
      <c r="F35" s="73"/>
      <c r="G35" s="73" t="s">
        <v>33</v>
      </c>
      <c r="H35" s="72"/>
      <c r="I35" s="74">
        <v>500000</v>
      </c>
      <c r="J35" s="74">
        <v>300000</v>
      </c>
      <c r="K35" s="74">
        <f t="shared" si="2"/>
        <v>125000</v>
      </c>
      <c r="L35" s="133" t="s">
        <v>49</v>
      </c>
      <c r="M35" s="72"/>
    </row>
    <row r="36" spans="1:13" s="63" customFormat="1" x14ac:dyDescent="0.25">
      <c r="A36" s="72" t="s">
        <v>146</v>
      </c>
      <c r="B36" s="72" t="s">
        <v>79</v>
      </c>
      <c r="C36" s="72" t="s">
        <v>5</v>
      </c>
      <c r="D36" s="72" t="s">
        <v>24</v>
      </c>
      <c r="E36" s="73" t="s">
        <v>32</v>
      </c>
      <c r="F36" s="73"/>
      <c r="G36" s="73" t="s">
        <v>33</v>
      </c>
      <c r="H36" s="72"/>
      <c r="I36" s="74">
        <v>200000</v>
      </c>
      <c r="J36" s="74">
        <v>100000</v>
      </c>
      <c r="K36" s="74">
        <f t="shared" si="2"/>
        <v>50000</v>
      </c>
      <c r="L36" s="54">
        <v>0.5</v>
      </c>
      <c r="M36" s="72"/>
    </row>
    <row r="37" spans="1:13" s="63" customFormat="1" x14ac:dyDescent="0.25">
      <c r="A37" s="72" t="s">
        <v>179</v>
      </c>
      <c r="B37" s="72" t="s">
        <v>79</v>
      </c>
      <c r="C37" s="72" t="s">
        <v>170</v>
      </c>
      <c r="D37" s="72" t="s">
        <v>156</v>
      </c>
      <c r="E37" s="73" t="s">
        <v>32</v>
      </c>
      <c r="F37" s="73"/>
      <c r="G37" s="73" t="s">
        <v>33</v>
      </c>
      <c r="H37" s="72"/>
      <c r="I37" s="121">
        <v>600000</v>
      </c>
      <c r="J37" s="74">
        <v>55000</v>
      </c>
      <c r="K37" s="74">
        <f t="shared" si="2"/>
        <v>150000</v>
      </c>
      <c r="L37" s="127">
        <v>0.5</v>
      </c>
      <c r="M37" s="72"/>
    </row>
    <row r="38" spans="1:13" s="63" customFormat="1" x14ac:dyDescent="0.25">
      <c r="A38" s="72" t="s">
        <v>180</v>
      </c>
      <c r="B38" s="72" t="s">
        <v>116</v>
      </c>
      <c r="C38" s="72" t="s">
        <v>117</v>
      </c>
      <c r="D38" s="72" t="s">
        <v>63</v>
      </c>
      <c r="E38" s="73">
        <v>2021</v>
      </c>
      <c r="F38" s="73"/>
      <c r="G38" s="73"/>
      <c r="H38" s="72" t="s">
        <v>116</v>
      </c>
      <c r="I38" s="121">
        <v>844025</v>
      </c>
      <c r="J38" s="74"/>
      <c r="K38" s="74">
        <f t="shared" si="2"/>
        <v>211006.25</v>
      </c>
      <c r="L38" s="121">
        <v>300000</v>
      </c>
      <c r="M38" s="72" t="s">
        <v>116</v>
      </c>
    </row>
    <row r="39" spans="1:13" s="63" customFormat="1" x14ac:dyDescent="0.25">
      <c r="A39" s="72" t="s">
        <v>140</v>
      </c>
      <c r="B39" s="72" t="s">
        <v>169</v>
      </c>
      <c r="C39" s="72" t="s">
        <v>14</v>
      </c>
      <c r="D39" s="72" t="s">
        <v>156</v>
      </c>
      <c r="E39" s="132" t="s">
        <v>32</v>
      </c>
      <c r="F39" s="73"/>
      <c r="G39" s="73"/>
      <c r="H39" s="72" t="s">
        <v>141</v>
      </c>
      <c r="I39" s="74">
        <v>750000</v>
      </c>
      <c r="J39" s="74"/>
      <c r="K39" s="74">
        <f t="shared" si="2"/>
        <v>187500</v>
      </c>
      <c r="L39" s="127">
        <v>0.5</v>
      </c>
      <c r="M39" s="72"/>
    </row>
    <row r="40" spans="1:13" s="63" customFormat="1" x14ac:dyDescent="0.25">
      <c r="A40" s="96" t="s">
        <v>223</v>
      </c>
      <c r="B40" s="96" t="s">
        <v>79</v>
      </c>
      <c r="C40" s="96" t="s">
        <v>224</v>
      </c>
      <c r="D40" s="96" t="s">
        <v>63</v>
      </c>
      <c r="E40" s="134">
        <v>2021</v>
      </c>
      <c r="F40" s="97"/>
      <c r="G40" s="97" t="s">
        <v>33</v>
      </c>
      <c r="H40" s="96" t="s">
        <v>225</v>
      </c>
      <c r="I40" s="147">
        <v>746134</v>
      </c>
      <c r="J40" s="98"/>
      <c r="K40" s="98">
        <f t="shared" si="2"/>
        <v>186533.5</v>
      </c>
      <c r="L40" s="119">
        <v>300000</v>
      </c>
      <c r="M40" s="96" t="s">
        <v>98</v>
      </c>
    </row>
    <row r="41" spans="1:13" s="63" customFormat="1" x14ac:dyDescent="0.25">
      <c r="A41" s="135" t="s">
        <v>208</v>
      </c>
      <c r="B41" s="96" t="s">
        <v>79</v>
      </c>
      <c r="C41" s="135" t="s">
        <v>67</v>
      </c>
      <c r="D41" s="135" t="s">
        <v>63</v>
      </c>
      <c r="E41" s="136">
        <v>2020</v>
      </c>
      <c r="F41" s="135"/>
      <c r="G41" s="136" t="s">
        <v>33</v>
      </c>
      <c r="H41" s="135" t="s">
        <v>79</v>
      </c>
      <c r="I41" s="146">
        <v>175000</v>
      </c>
      <c r="J41" s="142">
        <v>87500</v>
      </c>
      <c r="K41" s="98">
        <f t="shared" si="2"/>
        <v>43750</v>
      </c>
      <c r="L41" s="100">
        <v>0.5</v>
      </c>
      <c r="M41" s="135"/>
    </row>
    <row r="42" spans="1:13" s="63" customFormat="1" x14ac:dyDescent="0.25">
      <c r="A42" s="135" t="s">
        <v>209</v>
      </c>
      <c r="B42" s="96" t="s">
        <v>79</v>
      </c>
      <c r="C42" s="135" t="s">
        <v>67</v>
      </c>
      <c r="D42" s="135" t="s">
        <v>63</v>
      </c>
      <c r="E42" s="136">
        <v>2020</v>
      </c>
      <c r="F42" s="135"/>
      <c r="G42" s="136" t="s">
        <v>33</v>
      </c>
      <c r="H42" s="135" t="s">
        <v>79</v>
      </c>
      <c r="I42" s="142">
        <v>139750</v>
      </c>
      <c r="J42" s="142">
        <v>69875</v>
      </c>
      <c r="K42" s="98">
        <f t="shared" si="2"/>
        <v>34937.5</v>
      </c>
      <c r="L42" s="100">
        <v>0.5</v>
      </c>
      <c r="M42" s="135"/>
    </row>
    <row r="43" spans="1:13" s="63" customFormat="1" x14ac:dyDescent="0.25">
      <c r="A43" s="137" t="s">
        <v>210</v>
      </c>
      <c r="B43" s="96" t="s">
        <v>79</v>
      </c>
      <c r="C43" s="135" t="s">
        <v>67</v>
      </c>
      <c r="D43" s="135" t="s">
        <v>63</v>
      </c>
      <c r="E43" s="134">
        <v>2020</v>
      </c>
      <c r="F43" s="137"/>
      <c r="G43" s="136" t="s">
        <v>33</v>
      </c>
      <c r="H43" s="135" t="s">
        <v>79</v>
      </c>
      <c r="I43" s="143">
        <v>145438</v>
      </c>
      <c r="J43" s="143">
        <v>72719</v>
      </c>
      <c r="K43" s="98">
        <f t="shared" si="2"/>
        <v>36359.5</v>
      </c>
      <c r="L43" s="100">
        <v>0.5</v>
      </c>
      <c r="M43" s="137"/>
    </row>
    <row r="44" spans="1:13" s="63" customFormat="1" x14ac:dyDescent="0.25">
      <c r="A44" s="137" t="s">
        <v>211</v>
      </c>
      <c r="B44" s="96" t="s">
        <v>79</v>
      </c>
      <c r="C44" s="135" t="s">
        <v>67</v>
      </c>
      <c r="D44" s="135" t="s">
        <v>63</v>
      </c>
      <c r="E44" s="136">
        <v>2020</v>
      </c>
      <c r="F44" s="137"/>
      <c r="G44" s="136" t="s">
        <v>33</v>
      </c>
      <c r="H44" s="135" t="s">
        <v>79</v>
      </c>
      <c r="I44" s="143">
        <v>1050588</v>
      </c>
      <c r="J44" s="143">
        <v>750588</v>
      </c>
      <c r="K44" s="98">
        <f t="shared" si="2"/>
        <v>262647</v>
      </c>
      <c r="L44" s="100">
        <v>0.5</v>
      </c>
      <c r="M44" s="137"/>
    </row>
    <row r="45" spans="1:13" s="63" customFormat="1" x14ac:dyDescent="0.25">
      <c r="A45" s="137" t="s">
        <v>212</v>
      </c>
      <c r="B45" s="96" t="s">
        <v>79</v>
      </c>
      <c r="C45" s="135" t="s">
        <v>67</v>
      </c>
      <c r="D45" s="135" t="s">
        <v>63</v>
      </c>
      <c r="E45" s="136">
        <v>2020</v>
      </c>
      <c r="F45" s="137"/>
      <c r="G45" s="136" t="s">
        <v>33</v>
      </c>
      <c r="H45" s="135" t="s">
        <v>79</v>
      </c>
      <c r="I45" s="143">
        <v>163750</v>
      </c>
      <c r="J45" s="143">
        <v>81875</v>
      </c>
      <c r="K45" s="98">
        <f t="shared" si="2"/>
        <v>40937.5</v>
      </c>
      <c r="L45" s="100">
        <v>0.5</v>
      </c>
      <c r="M45" s="137"/>
    </row>
    <row r="46" spans="1:13" s="63" customFormat="1" x14ac:dyDescent="0.25">
      <c r="A46" s="137" t="s">
        <v>213</v>
      </c>
      <c r="B46" s="96" t="s">
        <v>79</v>
      </c>
      <c r="C46" s="135" t="s">
        <v>67</v>
      </c>
      <c r="D46" s="135" t="s">
        <v>63</v>
      </c>
      <c r="E46" s="134">
        <v>2020</v>
      </c>
      <c r="F46" s="137"/>
      <c r="G46" s="136" t="s">
        <v>33</v>
      </c>
      <c r="H46" s="135" t="s">
        <v>79</v>
      </c>
      <c r="I46" s="143">
        <v>170563</v>
      </c>
      <c r="J46" s="143">
        <v>85281</v>
      </c>
      <c r="K46" s="98">
        <f t="shared" si="2"/>
        <v>42640.75</v>
      </c>
      <c r="L46" s="100">
        <v>0.5</v>
      </c>
      <c r="M46" s="137"/>
    </row>
    <row r="47" spans="1:13" s="63" customFormat="1" x14ac:dyDescent="0.25">
      <c r="A47" s="137" t="s">
        <v>217</v>
      </c>
      <c r="B47" s="96" t="s">
        <v>79</v>
      </c>
      <c r="C47" s="135" t="s">
        <v>67</v>
      </c>
      <c r="D47" s="135" t="s">
        <v>63</v>
      </c>
      <c r="E47" s="136">
        <v>2020</v>
      </c>
      <c r="F47" s="137"/>
      <c r="G47" s="136" t="s">
        <v>33</v>
      </c>
      <c r="H47" s="135" t="s">
        <v>79</v>
      </c>
      <c r="I47" s="143">
        <v>353425</v>
      </c>
      <c r="J47" s="143">
        <v>176713</v>
      </c>
      <c r="K47" s="98">
        <f t="shared" si="2"/>
        <v>88356.25</v>
      </c>
      <c r="L47" s="100">
        <v>0.5</v>
      </c>
      <c r="M47" s="137"/>
    </row>
    <row r="48" spans="1:13" s="63" customFormat="1" x14ac:dyDescent="0.25">
      <c r="A48" s="137" t="s">
        <v>214</v>
      </c>
      <c r="B48" s="96" t="s">
        <v>79</v>
      </c>
      <c r="C48" s="135" t="s">
        <v>67</v>
      </c>
      <c r="D48" s="135" t="s">
        <v>63</v>
      </c>
      <c r="E48" s="136">
        <v>2020</v>
      </c>
      <c r="F48" s="137"/>
      <c r="G48" s="136" t="s">
        <v>33</v>
      </c>
      <c r="H48" s="135" t="s">
        <v>79</v>
      </c>
      <c r="I48" s="143">
        <v>102275</v>
      </c>
      <c r="J48" s="143">
        <v>51138</v>
      </c>
      <c r="K48" s="98">
        <f t="shared" si="2"/>
        <v>25568.75</v>
      </c>
      <c r="L48" s="100">
        <v>0.5</v>
      </c>
      <c r="M48" s="137"/>
    </row>
    <row r="49" spans="1:13" s="63" customFormat="1" x14ac:dyDescent="0.25">
      <c r="A49" s="137" t="s">
        <v>226</v>
      </c>
      <c r="B49" s="96" t="s">
        <v>79</v>
      </c>
      <c r="C49" s="135" t="s">
        <v>67</v>
      </c>
      <c r="D49" s="135" t="s">
        <v>63</v>
      </c>
      <c r="E49" s="134">
        <v>2020</v>
      </c>
      <c r="F49" s="137"/>
      <c r="G49" s="136" t="s">
        <v>33</v>
      </c>
      <c r="H49" s="135" t="s">
        <v>79</v>
      </c>
      <c r="I49" s="143">
        <v>51375</v>
      </c>
      <c r="J49" s="143">
        <v>25688</v>
      </c>
      <c r="K49" s="98">
        <f t="shared" si="2"/>
        <v>12843.75</v>
      </c>
      <c r="L49" s="100">
        <v>0.5</v>
      </c>
      <c r="M49" s="137"/>
    </row>
    <row r="50" spans="1:13" s="63" customFormat="1" x14ac:dyDescent="0.25">
      <c r="A50" s="137" t="s">
        <v>215</v>
      </c>
      <c r="B50" s="96" t="s">
        <v>79</v>
      </c>
      <c r="C50" s="135" t="s">
        <v>67</v>
      </c>
      <c r="D50" s="135" t="s">
        <v>63</v>
      </c>
      <c r="E50" s="136">
        <v>2020</v>
      </c>
      <c r="F50" s="137"/>
      <c r="G50" s="136" t="s">
        <v>33</v>
      </c>
      <c r="H50" s="135" t="s">
        <v>79</v>
      </c>
      <c r="I50" s="143">
        <v>866266</v>
      </c>
      <c r="J50" s="143">
        <v>566266</v>
      </c>
      <c r="K50" s="98">
        <f t="shared" si="2"/>
        <v>216566.5</v>
      </c>
      <c r="L50" s="119">
        <v>300000</v>
      </c>
      <c r="M50" s="137"/>
    </row>
    <row r="51" spans="1:13" s="63" customFormat="1" x14ac:dyDescent="0.25">
      <c r="A51" s="131" t="s">
        <v>180</v>
      </c>
      <c r="B51" s="96" t="s">
        <v>220</v>
      </c>
      <c r="C51" s="135" t="s">
        <v>221</v>
      </c>
      <c r="D51" s="135" t="s">
        <v>63</v>
      </c>
      <c r="E51" s="136">
        <v>2021</v>
      </c>
      <c r="F51" s="131"/>
      <c r="G51" s="136"/>
      <c r="H51" s="135" t="s">
        <v>220</v>
      </c>
      <c r="I51" s="144">
        <v>162375</v>
      </c>
      <c r="J51" s="144"/>
      <c r="K51" s="98">
        <f t="shared" si="2"/>
        <v>40593.75</v>
      </c>
      <c r="L51" s="100">
        <v>0.5</v>
      </c>
      <c r="M51" s="131" t="s">
        <v>220</v>
      </c>
    </row>
    <row r="52" spans="1:13" s="63" customFormat="1" x14ac:dyDescent="0.25">
      <c r="A52" s="96" t="s">
        <v>219</v>
      </c>
      <c r="B52" s="96" t="s">
        <v>199</v>
      </c>
      <c r="C52" s="96" t="s">
        <v>201</v>
      </c>
      <c r="D52" s="96" t="s">
        <v>63</v>
      </c>
      <c r="E52" s="97">
        <v>2021</v>
      </c>
      <c r="F52" s="97"/>
      <c r="G52" s="97"/>
      <c r="H52" s="96" t="s">
        <v>199</v>
      </c>
      <c r="I52" s="119">
        <v>286771</v>
      </c>
      <c r="J52" s="98"/>
      <c r="K52" s="98">
        <f t="shared" si="2"/>
        <v>71692.75</v>
      </c>
      <c r="L52" s="100">
        <v>0.5</v>
      </c>
      <c r="M52" s="96" t="s">
        <v>199</v>
      </c>
    </row>
    <row r="53" spans="1:13" x14ac:dyDescent="0.25">
      <c r="A53" s="162" t="s">
        <v>31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x14ac:dyDescent="0.25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7"/>
    </row>
    <row r="55" spans="1:13" x14ac:dyDescent="0.25">
      <c r="A55" s="49" t="s">
        <v>108</v>
      </c>
      <c r="B55" s="49" t="s">
        <v>79</v>
      </c>
      <c r="C55" s="49" t="s">
        <v>109</v>
      </c>
      <c r="D55" s="49" t="s">
        <v>63</v>
      </c>
      <c r="E55" s="50" t="s">
        <v>32</v>
      </c>
      <c r="F55" s="50"/>
      <c r="G55" s="50" t="s">
        <v>33</v>
      </c>
      <c r="H55" s="49"/>
      <c r="I55" s="76" t="s">
        <v>32</v>
      </c>
      <c r="J55" s="51"/>
      <c r="K55" s="121"/>
      <c r="L55" s="54">
        <v>0.33</v>
      </c>
      <c r="M55" s="49"/>
    </row>
    <row r="56" spans="1:13" s="63" customFormat="1" x14ac:dyDescent="0.25">
      <c r="A56" s="72" t="s">
        <v>158</v>
      </c>
      <c r="B56" s="72" t="s">
        <v>79</v>
      </c>
      <c r="C56" s="72" t="s">
        <v>159</v>
      </c>
      <c r="D56" s="72" t="s">
        <v>63</v>
      </c>
      <c r="E56" s="73">
        <v>2021</v>
      </c>
      <c r="F56" s="73"/>
      <c r="G56" s="73" t="s">
        <v>33</v>
      </c>
      <c r="H56" s="72"/>
      <c r="I56" s="121">
        <v>10000000</v>
      </c>
      <c r="J56" s="121">
        <v>5500000</v>
      </c>
      <c r="K56" s="121">
        <f>I56*0.25</f>
        <v>2500000</v>
      </c>
      <c r="L56" s="78">
        <v>2000000</v>
      </c>
      <c r="M56" s="72"/>
    </row>
    <row r="57" spans="1:13" x14ac:dyDescent="0.25">
      <c r="A57" s="49" t="s">
        <v>148</v>
      </c>
      <c r="B57" s="49" t="s">
        <v>79</v>
      </c>
      <c r="C57" s="49" t="s">
        <v>67</v>
      </c>
      <c r="D57" s="49" t="s">
        <v>63</v>
      </c>
      <c r="E57" s="50">
        <v>2020</v>
      </c>
      <c r="F57" s="50"/>
      <c r="G57" s="50" t="s">
        <v>33</v>
      </c>
      <c r="H57" s="49"/>
      <c r="I57" s="123">
        <v>20134084</v>
      </c>
      <c r="J57" s="51">
        <v>18134084</v>
      </c>
      <c r="K57" s="121">
        <f>I57*0.25</f>
        <v>5033521</v>
      </c>
      <c r="L57" s="78">
        <v>2000000</v>
      </c>
      <c r="M57" s="49"/>
    </row>
    <row r="58" spans="1:13" s="63" customFormat="1" x14ac:dyDescent="0.25">
      <c r="A58" s="96" t="s">
        <v>198</v>
      </c>
      <c r="B58" s="96" t="s">
        <v>186</v>
      </c>
      <c r="C58" s="96" t="s">
        <v>149</v>
      </c>
      <c r="D58" s="96" t="s">
        <v>63</v>
      </c>
      <c r="E58" s="97">
        <v>2020</v>
      </c>
      <c r="F58" s="97"/>
      <c r="G58" s="97"/>
      <c r="H58" s="96" t="s">
        <v>186</v>
      </c>
      <c r="I58" s="119">
        <v>3614709</v>
      </c>
      <c r="J58" s="119">
        <v>15000</v>
      </c>
      <c r="K58" s="119">
        <f>I58*0.25</f>
        <v>903677.25</v>
      </c>
      <c r="L58" s="100">
        <v>0.33</v>
      </c>
      <c r="M58" s="96" t="s">
        <v>186</v>
      </c>
    </row>
    <row r="59" spans="1:13" s="63" customFormat="1" x14ac:dyDescent="0.25">
      <c r="A59" s="131" t="s">
        <v>222</v>
      </c>
      <c r="B59" s="96" t="s">
        <v>79</v>
      </c>
      <c r="C59" s="135" t="s">
        <v>67</v>
      </c>
      <c r="D59" s="135" t="s">
        <v>63</v>
      </c>
      <c r="E59" s="138">
        <v>2020</v>
      </c>
      <c r="F59" s="131"/>
      <c r="G59" s="136" t="s">
        <v>33</v>
      </c>
      <c r="H59" s="135" t="s">
        <v>79</v>
      </c>
      <c r="I59" s="144">
        <v>1312500</v>
      </c>
      <c r="J59" s="144">
        <v>879500</v>
      </c>
      <c r="K59" s="119">
        <f>I59*0.25</f>
        <v>328125</v>
      </c>
      <c r="L59" s="139">
        <v>0.33</v>
      </c>
      <c r="M59" s="131"/>
    </row>
    <row r="60" spans="1:13" x14ac:dyDescent="0.25">
      <c r="A60" s="55"/>
      <c r="B60" s="55"/>
      <c r="C60" s="55"/>
      <c r="D60" s="55"/>
      <c r="E60" s="56"/>
      <c r="F60" s="56"/>
      <c r="G60" s="56"/>
      <c r="H60" s="55"/>
      <c r="I60" s="57"/>
      <c r="J60" s="55"/>
      <c r="K60" s="48"/>
      <c r="L60" s="58"/>
      <c r="M60" s="55"/>
    </row>
    <row r="61" spans="1:13" x14ac:dyDescent="0.25">
      <c r="A61" s="82" t="s">
        <v>145</v>
      </c>
      <c r="B61" s="55"/>
      <c r="C61" s="55"/>
      <c r="D61" s="55"/>
      <c r="E61" s="56"/>
      <c r="F61" s="56"/>
      <c r="G61" s="56"/>
      <c r="H61" s="55"/>
      <c r="I61" s="57"/>
      <c r="J61" s="55"/>
      <c r="K61" s="48"/>
      <c r="L61" s="58"/>
      <c r="M61" s="55"/>
    </row>
    <row r="62" spans="1:13" x14ac:dyDescent="0.25">
      <c r="A62" s="7" t="s">
        <v>106</v>
      </c>
      <c r="B62" s="59"/>
      <c r="C62" s="59"/>
      <c r="D62" s="59"/>
      <c r="E62" s="60"/>
      <c r="F62" s="60"/>
      <c r="G62" s="60"/>
      <c r="H62" s="59"/>
      <c r="I62" s="61"/>
      <c r="J62" s="59"/>
      <c r="K62" s="59"/>
      <c r="L62" s="62"/>
      <c r="M62" s="59"/>
    </row>
    <row r="63" spans="1:13" x14ac:dyDescent="0.25">
      <c r="A63" s="7" t="s">
        <v>48</v>
      </c>
      <c r="B63" s="59"/>
      <c r="C63" s="59"/>
      <c r="D63" s="59"/>
      <c r="E63" s="60"/>
      <c r="F63" s="60"/>
      <c r="G63" s="60"/>
      <c r="H63" s="59"/>
      <c r="I63" s="61"/>
      <c r="J63" s="59"/>
      <c r="K63" s="59"/>
      <c r="L63" s="62"/>
      <c r="M63" s="59"/>
    </row>
    <row r="64" spans="1:13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" x14ac:dyDescent="0.25">
      <c r="A65" s="117" t="s">
        <v>227</v>
      </c>
    </row>
  </sheetData>
  <mergeCells count="7">
    <mergeCell ref="A53:M54"/>
    <mergeCell ref="G3:H4"/>
    <mergeCell ref="I3:I5"/>
    <mergeCell ref="J3:M4"/>
    <mergeCell ref="F4:F5"/>
    <mergeCell ref="A6:M6"/>
    <mergeCell ref="A24:M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2018-2021</vt:lpstr>
      <vt:lpstr>Rullert 2019</vt:lpstr>
      <vt:lpstr>Rullert 2020</vt:lpstr>
      <vt:lpstr>Rullert 2021</vt:lpstr>
      <vt:lpstr>'Rullert 2021'!_GoBack</vt:lpstr>
    </vt:vector>
  </TitlesOfParts>
  <Company>Nøtterøy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Elisabeth Singstad</dc:creator>
  <cp:lastModifiedBy>Tore Aasen Øderud</cp:lastModifiedBy>
  <cp:lastPrinted>2016-03-29T15:36:30Z</cp:lastPrinted>
  <dcterms:created xsi:type="dcterms:W3CDTF">2015-03-12T08:35:56Z</dcterms:created>
  <dcterms:modified xsi:type="dcterms:W3CDTF">2021-01-29T09:08:20Z</dcterms:modified>
</cp:coreProperties>
</file>